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Excel_BuiltIn_Print_Area_1_1">'Arkusz1'!$A$1:$CG$34</definedName>
    <definedName name="Excel_BuiltIn_Print_Area_1_1_1">'Arkusz1'!$A$1:$CG$35</definedName>
    <definedName name="Excel_BuiltIn_Print_Area_1_1_1_1">'Arkusz1'!$A$1:$CG$37</definedName>
    <definedName name="Excel_BuiltIn_Print_Area_1_1_1_1_1">'Arkusz1'!$A$1:$CG$39</definedName>
    <definedName name="Excel_BuiltIn_Print_Area_1_1_1_1_1_1">'Arkusz1'!$A$1:$CG$40</definedName>
    <definedName name="Excel_BuiltIn_Print_Area_1_1_1_1_1_1_1">'Arkusz1'!$A$1:$CG$41</definedName>
    <definedName name="_xlnm.Print_Area" localSheetId="0">'Arkusz1'!$A$1:$CG$33</definedName>
  </definedNames>
  <calcPr fullCalcOnLoad="1"/>
</workbook>
</file>

<file path=xl/sharedStrings.xml><?xml version="1.0" encoding="utf-8"?>
<sst xmlns="http://schemas.openxmlformats.org/spreadsheetml/2006/main" count="499" uniqueCount="162">
  <si>
    <r>
      <t>SPRAWOZDANIE Z REALIZACJI ZADAŃ INWESTYCYJNYCH W ZAKRESIE GOSPODARKI ŚCIEKOWEJ W ROKU 2007 (</t>
    </r>
    <r>
      <rPr>
        <b/>
        <i/>
        <sz val="14"/>
        <rFont val="Arial CE"/>
        <family val="0"/>
      </rPr>
      <t>Aglomeracje nowe, dotychczas nie ujęte w KPOŚK</t>
    </r>
    <r>
      <rPr>
        <b/>
        <sz val="14"/>
        <rFont val="Arial CE"/>
        <family val="2"/>
      </rPr>
      <t>)</t>
    </r>
  </si>
  <si>
    <t>1. Aglomeracja, dane podstawowe</t>
  </si>
  <si>
    <t>2. Systemy kanalizacji zbiorczej</t>
  </si>
  <si>
    <t>2. Oczyszczalnie ścieków komunalnych (informacje dla poszczególnych oczyszczalni obsługujących daną aglomerację podać w kolejnych wierszach)</t>
  </si>
  <si>
    <t>3. Osady</t>
  </si>
  <si>
    <t>4. Finansowanie</t>
  </si>
  <si>
    <t>Lp</t>
  </si>
  <si>
    <t>I_d aglomeracji</t>
  </si>
  <si>
    <t>pozycja z A-KPOŚK</t>
  </si>
  <si>
    <t>nazwa aglomeracji</t>
  </si>
  <si>
    <t>powiat</t>
  </si>
  <si>
    <t>woj.</t>
  </si>
  <si>
    <t>region wodny</t>
  </si>
  <si>
    <t>dorzecze</t>
  </si>
  <si>
    <t>gmina wiodąca w aglomeracji</t>
  </si>
  <si>
    <t>gminy w aglomeracji</t>
  </si>
  <si>
    <t>RLM wg A-KPOŚK</t>
  </si>
  <si>
    <t>nr rozporządzenia wojewody ustanawiającego aglomerację</t>
  </si>
  <si>
    <t>RLM aglomeracji zgodnie z rozporządzeniem ustanawiajacym aglomerację</t>
  </si>
  <si>
    <t>liczba rzeczywistych mieszkańców w aglomeracji stan na 31.12.2007 r.</t>
  </si>
  <si>
    <t>liczba mieszkańców korzystających z systemu kanalizacyjnego stan na 31.12.2007 r.</t>
  </si>
  <si>
    <t>liczba mieszkańców obsługiwanych przez tabor asenizacyjny stan na 31.12.2007 r.</t>
  </si>
  <si>
    <t>długość sieci kanalizacyjnej sanitarnej w aglomeracji, stan na 31.XII.2007 r.,  km</t>
  </si>
  <si>
    <t>długość sieci kanalizacyjnej ogólnospławnej w aglomeracji, stan na 31.XII.2007 r.,   km</t>
  </si>
  <si>
    <t xml:space="preserve">długość sieci kanalizacyjnej ogółem (sanitarnej i ogólnospławnej) w aglomeracji, stan na 31.XII.2007 r., km                                     </t>
  </si>
  <si>
    <t>długość sieci kanalizacyjnej wybudowanej w 2007 roku, km</t>
  </si>
  <si>
    <t>przyrost liczby mieszkańców rzeczywistych korzystających z usług kanalizacyjnych w wyniku wybudowania sieci kanalizacyjnej w 2007 r.</t>
  </si>
  <si>
    <r>
      <t>ilość  ścieków komunalnych powstających w aglomeracji ogółem, tys m</t>
    </r>
    <r>
      <rPr>
        <b/>
        <vertAlign val="superscript"/>
        <sz val="10"/>
        <color indexed="8"/>
        <rFont val="Arial CE"/>
        <family val="0"/>
      </rPr>
      <t>3</t>
    </r>
    <r>
      <rPr>
        <b/>
        <sz val="10"/>
        <color indexed="8"/>
        <rFont val="Arial CE"/>
        <family val="0"/>
      </rPr>
      <t>/r</t>
    </r>
  </si>
  <si>
    <r>
      <t>ilość  ścieków komunalnych odprowadzanych zbiorczym systemem kanalizacyjnym do oczyszczalni                   tys m</t>
    </r>
    <r>
      <rPr>
        <b/>
        <vertAlign val="superscript"/>
        <sz val="10"/>
        <color indexed="8"/>
        <rFont val="Arial CE"/>
        <family val="0"/>
      </rPr>
      <t>3</t>
    </r>
    <r>
      <rPr>
        <b/>
        <sz val="10"/>
        <color indexed="8"/>
        <rFont val="Arial CE"/>
        <family val="2"/>
      </rPr>
      <t>/r</t>
    </r>
  </si>
  <si>
    <r>
      <t>ilość ścieków nieoczyszczanych                tys m</t>
    </r>
    <r>
      <rPr>
        <b/>
        <vertAlign val="superscript"/>
        <sz val="10"/>
        <color indexed="8"/>
        <rFont val="Arial CE"/>
        <family val="0"/>
      </rPr>
      <t>3</t>
    </r>
    <r>
      <rPr>
        <b/>
        <sz val="10"/>
        <color indexed="8"/>
        <rFont val="Arial CE"/>
        <family val="2"/>
      </rPr>
      <t>/r</t>
    </r>
  </si>
  <si>
    <t>przyrost RLM wyposażony w wyniku realizacji zbiorczego systemu kanalizacyjnego w 2007 r.</t>
  </si>
  <si>
    <t>udział ścieków przemysłowych w ściekach oczyszczanych</t>
  </si>
  <si>
    <t>udział ścieków pochodzących od osób czasowo przebywających na terenie aglomeracji w stosunku do całości ścieków oczyszczanych</t>
  </si>
  <si>
    <t>I_d oczyszczalni ścieków</t>
  </si>
  <si>
    <t xml:space="preserve"> nazwa oczyszczalni  </t>
  </si>
  <si>
    <r>
      <t>przepustowość, m</t>
    </r>
    <r>
      <rPr>
        <b/>
        <vertAlign val="superscript"/>
        <sz val="10"/>
        <color indexed="8"/>
        <rFont val="Arial CE"/>
        <family val="0"/>
      </rPr>
      <t>3</t>
    </r>
    <r>
      <rPr>
        <b/>
        <sz val="10"/>
        <color indexed="8"/>
        <rFont val="Arial CE"/>
        <family val="2"/>
      </rPr>
      <t>/d</t>
    </r>
  </si>
  <si>
    <r>
      <t>maksymalny dopływ ścieków do oczyszczalni, m</t>
    </r>
    <r>
      <rPr>
        <b/>
        <vertAlign val="superscript"/>
        <sz val="10"/>
        <color indexed="8"/>
        <rFont val="Arial CE"/>
        <family val="0"/>
      </rPr>
      <t>3</t>
    </r>
    <r>
      <rPr>
        <b/>
        <sz val="10"/>
        <color indexed="8"/>
        <rFont val="Arial CE"/>
        <family val="2"/>
      </rPr>
      <t>/d</t>
    </r>
  </si>
  <si>
    <r>
      <t xml:space="preserve"> </t>
    </r>
    <r>
      <rPr>
        <b/>
        <sz val="10"/>
        <color indexed="8"/>
        <rFont val="Arial CE"/>
        <family val="2"/>
      </rPr>
      <t>ilość oczyszczanych ścieków komunalnych ogółem w ciagu roku,     tys m</t>
    </r>
    <r>
      <rPr>
        <b/>
        <vertAlign val="superscript"/>
        <sz val="10"/>
        <color indexed="8"/>
        <rFont val="Arial CE"/>
        <family val="0"/>
      </rPr>
      <t>3</t>
    </r>
    <r>
      <rPr>
        <b/>
        <sz val="10"/>
        <color indexed="8"/>
        <rFont val="Arial CE"/>
        <family val="0"/>
      </rPr>
      <t>/r</t>
    </r>
  </si>
  <si>
    <t>rodzaj oczyszczalni (należy wpisać symbol - B, non B, PUB1, non PUB1, PUB2, non PUB2)</t>
  </si>
  <si>
    <t>czy oczyszczalnia ścieków spełnia wymagania rozporządzenia w sprawie warunków, jakie należy spełnić przy wprowadzaniu ścieków do wód lub do ziemi, oraz w sprawie substancji szczególnie szkodliwych dla środowiska wodnego? (należy wpisać wartość "1" jeżeli spełnia lub wartość "0" jeśli nie spełnia)</t>
  </si>
  <si>
    <t xml:space="preserve">średnie roczne wartości wskaźników w ściekach dopływających do oczyszczalni ścieków </t>
  </si>
  <si>
    <t xml:space="preserve">średnie roczne wartości wskaźników w ściekach odpływających z oczyszczalni ścieków </t>
  </si>
  <si>
    <t>plan inwestycyjny (należy wpisać symbol - BN, M, MO, R, RM)</t>
  </si>
  <si>
    <t>rok realizacji inwestycji wpisanej w kolumnie poprzedniej</t>
  </si>
  <si>
    <t>przyczyny opóźnień w realizacji danej inwestycji - jeśli występują</t>
  </si>
  <si>
    <t>stan zaawansowania prac inwestycyjnych planowanych do zakończenia do końca 2007 r. będących w trakcie realizacji</t>
  </si>
  <si>
    <r>
      <t xml:space="preserve">dotyczy tylko aglomeracji powyżej 15 000 RLM - </t>
    </r>
    <r>
      <rPr>
        <b/>
        <sz val="10"/>
        <color indexed="8"/>
        <rFont val="Arial CE"/>
        <family val="0"/>
      </rPr>
      <t>należy podać, jakie działania zostały podjęte, aby dotrzymać terminu, zakończenia inwestycji dotyczącej oczyszczalni ścieków, zaplanowa</t>
    </r>
    <r>
      <rPr>
        <b/>
        <sz val="10"/>
        <rFont val="Arial CE"/>
        <family val="0"/>
      </rPr>
      <t>nych</t>
    </r>
    <r>
      <rPr>
        <b/>
        <sz val="10"/>
        <color indexed="8"/>
        <rFont val="Arial CE"/>
        <family val="0"/>
      </rPr>
      <t xml:space="preserve"> do końca 2010 r. </t>
    </r>
  </si>
  <si>
    <t>termin realizacji przedsięwzieć związanych z gospodarką osadową (jeżeli konieczne)</t>
  </si>
  <si>
    <t>forma przeróbki osadu na oczyszczalni poprzedzająca zagospodarowanie</t>
  </si>
  <si>
    <r>
      <t>ilość suchej ma</t>
    </r>
    <r>
      <rPr>
        <b/>
        <sz val="10"/>
        <rFont val="Arial CE"/>
        <family val="2"/>
      </rPr>
      <t>sy osadów powstających na oczyszczalni Mg/rok (suma kolumn 64 - 70)</t>
    </r>
  </si>
  <si>
    <t xml:space="preserve">ilość suchej masy osadów powstających na oczyszczalni wraz ze sposobem zagospodarowania osadu (Mg/rok) </t>
  </si>
  <si>
    <t>nakłady inwestycyjne poniesione w 2007 roku                                       (tys. zł)</t>
  </si>
  <si>
    <t xml:space="preserve">źródła pochodzenia nakładów finansowych poniesionych w 2007 r. (tys. zł) </t>
  </si>
  <si>
    <t>ogółem</t>
  </si>
  <si>
    <t>w tym sieci grawitacyjnej</t>
  </si>
  <si>
    <t>ilość w %</t>
  </si>
  <si>
    <t>% RLM</t>
  </si>
  <si>
    <t xml:space="preserve">średnia </t>
  </si>
  <si>
    <t>maksymalna dla okresu pogody bezopadowej</t>
  </si>
  <si>
    <t>maksymalna dla okresu pogody opadowej</t>
  </si>
  <si>
    <t>przyrost/zmniejszenie przepustowości w ramach przeprowadzonej inwestycji w 2007 r.</t>
  </si>
  <si>
    <t>docelowa</t>
  </si>
  <si>
    <r>
      <t>BZT</t>
    </r>
    <r>
      <rPr>
        <b/>
        <vertAlign val="subscript"/>
        <sz val="10"/>
        <color indexed="8"/>
        <rFont val="Arial CE"/>
        <family val="0"/>
      </rPr>
      <t xml:space="preserve">5, </t>
    </r>
    <r>
      <rPr>
        <b/>
        <sz val="10"/>
        <color indexed="8"/>
        <rFont val="Arial CE"/>
        <family val="0"/>
      </rPr>
      <t>mgO</t>
    </r>
    <r>
      <rPr>
        <b/>
        <vertAlign val="subscript"/>
        <sz val="10"/>
        <color indexed="8"/>
        <rFont val="Arial CE"/>
        <family val="0"/>
      </rPr>
      <t>2</t>
    </r>
    <r>
      <rPr>
        <b/>
        <sz val="10"/>
        <color indexed="8"/>
        <rFont val="Arial CE"/>
        <family val="0"/>
      </rPr>
      <t>/l</t>
    </r>
  </si>
  <si>
    <r>
      <t>ChZT, mgO</t>
    </r>
    <r>
      <rPr>
        <b/>
        <vertAlign val="subscript"/>
        <sz val="10"/>
        <color indexed="8"/>
        <rFont val="Arial CE"/>
        <family val="0"/>
      </rPr>
      <t>2</t>
    </r>
    <r>
      <rPr>
        <b/>
        <sz val="10"/>
        <color indexed="8"/>
        <rFont val="Arial CE"/>
        <family val="2"/>
      </rPr>
      <t>/l</t>
    </r>
  </si>
  <si>
    <t>zawiesina ogólna, mg/l</t>
  </si>
  <si>
    <t>azot, mg/l</t>
  </si>
  <si>
    <t>fosfor, mg/l</t>
  </si>
  <si>
    <t>w zakresie przeróbki osadu na terenie oczyszczalni ścieków</t>
  </si>
  <si>
    <t>w zakresie zagospodarowania osadu</t>
  </si>
  <si>
    <t>stosowane w rolnictwie</t>
  </si>
  <si>
    <t>stosowane do rekultywacji terenów, w tym gruntów na cele rolne</t>
  </si>
  <si>
    <t>przekształcone termicznie</t>
  </si>
  <si>
    <t>składowane na składowiskach odpadów</t>
  </si>
  <si>
    <t>magazynowane czasowo na terenie oczyszczalni</t>
  </si>
  <si>
    <t>stosowane do uprawy roślin przeznaczonych do produkcji kompostu</t>
  </si>
  <si>
    <t xml:space="preserve">przeznaczone na inne cele </t>
  </si>
  <si>
    <t>zbiorcze systemy kanalizacyjne</t>
  </si>
  <si>
    <t>oczyszczalnia ścieków komunalnych</t>
  </si>
  <si>
    <t>środki własne samorządów gmin oraz środki przedsiębiorstw wodociągowo-kanalizacyjnych</t>
  </si>
  <si>
    <t xml:space="preserve">fundusze ekologiczne </t>
  </si>
  <si>
    <t xml:space="preserve">fundusze zagraniczne  </t>
  </si>
  <si>
    <t>inne źródła finansowania (banki, środki prywatne, agencje)</t>
  </si>
  <si>
    <t>ilość suchej masy (Mg/rok)</t>
  </si>
  <si>
    <t>sposób zagospodarowania</t>
  </si>
  <si>
    <t>w tym koszty związane z przeróbką osadu na oczyszczalni</t>
  </si>
  <si>
    <t>w tym koszty związane z zagospodarowaniem osadu</t>
  </si>
  <si>
    <t>Narodowy Fundusz Ochrony Środowiska i Gospodarki Wodnej</t>
  </si>
  <si>
    <t>Wojewódzkie Fundusze Ochrony Środowiska i Gospodarki Wodnej</t>
  </si>
  <si>
    <t>EkoFundusz</t>
  </si>
  <si>
    <t>Powiatowe</t>
  </si>
  <si>
    <t>Gminne</t>
  </si>
  <si>
    <t>kwota</t>
  </si>
  <si>
    <t>nazwa funduszu</t>
  </si>
  <si>
    <t xml:space="preserve">nazwa </t>
  </si>
  <si>
    <t xml:space="preserve">Aglomeracje o RLM ≥ 100 000 </t>
  </si>
  <si>
    <t>Aglomeracje o RLM ≥ 100 000</t>
  </si>
  <si>
    <t>X</t>
  </si>
  <si>
    <t>Suma:</t>
  </si>
  <si>
    <t>Aglomeracje o RLM ≥ 15 000 &lt; 100 000</t>
  </si>
  <si>
    <t>Aglomeracje o RLM ≥ 2 000 &lt; 15 000</t>
  </si>
  <si>
    <t>-</t>
  </si>
  <si>
    <t>Gmina Lubawa</t>
  </si>
  <si>
    <t>iławski</t>
  </si>
  <si>
    <t>WM</t>
  </si>
  <si>
    <t>Wisła</t>
  </si>
  <si>
    <t>DW</t>
  </si>
  <si>
    <t>Lubawa, Grodziczno</t>
  </si>
  <si>
    <t>45/2005</t>
  </si>
  <si>
    <t>B</t>
  </si>
  <si>
    <t xml:space="preserve">BN </t>
  </si>
  <si>
    <t>projekt oczyszczalni opracowany i sieć kolektorów wg I etapu</t>
  </si>
  <si>
    <t>Słonecznik</t>
  </si>
  <si>
    <t>ostródzki</t>
  </si>
  <si>
    <t>Morąg</t>
  </si>
  <si>
    <t>40/2006</t>
  </si>
  <si>
    <t>Non B</t>
  </si>
  <si>
    <t>BN</t>
  </si>
  <si>
    <t>Osad wywożony jest w stanie nawodnionym beczkowozem na ciąg technologiczny oczyszczalni  w  Jędrychówku</t>
  </si>
  <si>
    <t>Dźwierzuty</t>
  </si>
  <si>
    <t>szczycieński</t>
  </si>
  <si>
    <t>SW</t>
  </si>
  <si>
    <t>7./2008</t>
  </si>
  <si>
    <t>Bd</t>
  </si>
  <si>
    <t>Magazynowanie</t>
  </si>
  <si>
    <t>Stare Juchy</t>
  </si>
  <si>
    <t>ełcki</t>
  </si>
  <si>
    <t>28/2007</t>
  </si>
  <si>
    <t>non B</t>
  </si>
  <si>
    <t>RM</t>
  </si>
  <si>
    <t>workowanie</t>
  </si>
  <si>
    <t>Gmina Nowe Miasto Lubawski</t>
  </si>
  <si>
    <t>nowomiejski</t>
  </si>
  <si>
    <t>Nowe Miasto Lubawskie</t>
  </si>
  <si>
    <t xml:space="preserve">25/2005 </t>
  </si>
  <si>
    <t>Dokumentacja w trakcie opracowania, brak środków finansowych</t>
  </si>
  <si>
    <t>Bagno</t>
  </si>
  <si>
    <t>Transport uwodnionego osadu do oczyszczalni miejskiej</t>
  </si>
  <si>
    <t>Pozezdrze</t>
  </si>
  <si>
    <t>węgorzewski</t>
  </si>
  <si>
    <t>47/2005</t>
  </si>
  <si>
    <t>b/d</t>
  </si>
  <si>
    <t>MO</t>
  </si>
  <si>
    <t>2008-2009</t>
  </si>
  <si>
    <t>nd.</t>
  </si>
  <si>
    <t>nd</t>
  </si>
  <si>
    <t>uwodnienie</t>
  </si>
  <si>
    <t>Gierzwałd</t>
  </si>
  <si>
    <t>Grunwald</t>
  </si>
  <si>
    <t>27/2007</t>
  </si>
  <si>
    <t>mechaniczna</t>
  </si>
  <si>
    <t>brak</t>
  </si>
  <si>
    <t>Jonkowo</t>
  </si>
  <si>
    <t>olsztyński</t>
  </si>
  <si>
    <t xml:space="preserve">41/2006 </t>
  </si>
  <si>
    <t>OSA Jonkowo</t>
  </si>
  <si>
    <t>2008/2009</t>
  </si>
  <si>
    <t>wykonanie dokumentacji</t>
  </si>
  <si>
    <t>poletka osadowe</t>
  </si>
  <si>
    <t>RÓW Jonkowo</t>
  </si>
  <si>
    <t>Suma wszystkich przedziałów:</t>
  </si>
  <si>
    <t>Imię i nazwisko oraz numer telefonu osoby wypełniającej ankietę z Urzędu Wojewódzkiego</t>
  </si>
  <si>
    <t>Justyna Kostrzewska      Warmińsko – Mazurski Urząd      Wojewódzki                                       tel. (089) 52 32 509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</si>
</sst>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dd/mm/yyyy"/>
  </numFmts>
  <fonts count="29">
    <font>
      <sz val="10"/>
      <name val="Arial CE"/>
      <family val="0"/>
    </font>
    <font>
      <sz val="10"/>
      <name val="Arial"/>
      <family val="0"/>
    </font>
    <font>
      <sz val="10"/>
      <color indexed="17"/>
      <name val="Arial CE"/>
      <family val="0"/>
    </font>
    <font>
      <b/>
      <sz val="14"/>
      <name val="Arial CE"/>
      <family val="2"/>
    </font>
    <font>
      <b/>
      <i/>
      <sz val="14"/>
      <name val="Arial CE"/>
      <family val="0"/>
    </font>
    <font>
      <b/>
      <sz val="10"/>
      <name val="Arial CE"/>
      <family val="0"/>
    </font>
    <font>
      <b/>
      <sz val="10"/>
      <color indexed="8"/>
      <name val="Arial CE"/>
      <family val="2"/>
    </font>
    <font>
      <b/>
      <vertAlign val="superscript"/>
      <sz val="10"/>
      <color indexed="8"/>
      <name val="Arial CE"/>
      <family val="0"/>
    </font>
    <font>
      <b/>
      <sz val="10"/>
      <color indexed="17"/>
      <name val="Arial CE"/>
      <family val="2"/>
    </font>
    <font>
      <b/>
      <sz val="10"/>
      <color indexed="8"/>
      <name val="Lucida Sans Unicode"/>
      <family val="0"/>
    </font>
    <font>
      <b/>
      <u val="single"/>
      <sz val="10"/>
      <color indexed="8"/>
      <name val="Arial CE"/>
      <family val="0"/>
    </font>
    <font>
      <b/>
      <sz val="9"/>
      <color indexed="8"/>
      <name val="Arial CE"/>
      <family val="2"/>
    </font>
    <font>
      <b/>
      <vertAlign val="subscript"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b/>
      <i/>
      <sz val="10"/>
      <color indexed="17"/>
      <name val="Arial CE"/>
      <family val="0"/>
    </font>
    <font>
      <b/>
      <i/>
      <sz val="9"/>
      <color indexed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9"/>
      <color indexed="17"/>
      <name val="Arial CE"/>
      <family val="2"/>
    </font>
    <font>
      <i/>
      <sz val="9"/>
      <color indexed="57"/>
      <name val="Arial CE"/>
      <family val="2"/>
    </font>
    <font>
      <i/>
      <sz val="9"/>
      <color indexed="17"/>
      <name val="Arial CE"/>
      <family val="2"/>
    </font>
    <font>
      <sz val="9"/>
      <color indexed="8"/>
      <name val="Arial CE"/>
      <family val="0"/>
    </font>
    <font>
      <i/>
      <sz val="9"/>
      <name val="Arial CE"/>
      <family val="2"/>
    </font>
    <font>
      <sz val="10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2"/>
    </font>
    <font>
      <sz val="15"/>
      <color indexed="8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vertical="center" wrapText="1"/>
    </xf>
    <xf numFmtId="1" fontId="6" fillId="3" borderId="3" xfId="0" applyNumberFormat="1" applyFont="1" applyFill="1" applyBorder="1" applyAlignment="1">
      <alignment vertical="center" wrapText="1"/>
    </xf>
    <xf numFmtId="0" fontId="13" fillId="4" borderId="4" xfId="0" applyFont="1" applyFill="1" applyBorder="1" applyAlignment="1">
      <alignment horizontal="center" vertical="top"/>
    </xf>
    <xf numFmtId="0" fontId="13" fillId="4" borderId="5" xfId="0" applyFont="1" applyFill="1" applyBorder="1" applyAlignment="1">
      <alignment horizontal="center" vertical="top"/>
    </xf>
    <xf numFmtId="1" fontId="13" fillId="4" borderId="5" xfId="0" applyNumberFormat="1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5" fillId="4" borderId="5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3" fontId="17" fillId="0" borderId="8" xfId="0" applyNumberFormat="1" applyFont="1" applyFill="1" applyBorder="1" applyAlignment="1">
      <alignment horizontal="right" vertical="top" wrapText="1"/>
    </xf>
    <xf numFmtId="3" fontId="16" fillId="0" borderId="8" xfId="0" applyNumberFormat="1" applyFont="1" applyFill="1" applyBorder="1" applyAlignment="1">
      <alignment horizontal="right" vertical="top" wrapText="1"/>
    </xf>
    <xf numFmtId="165" fontId="16" fillId="0" borderId="8" xfId="0" applyNumberFormat="1" applyFont="1" applyFill="1" applyBorder="1" applyAlignment="1">
      <alignment horizontal="right" vertical="top" wrapText="1"/>
    </xf>
    <xf numFmtId="165" fontId="17" fillId="0" borderId="8" xfId="0" applyNumberFormat="1" applyFont="1" applyFill="1" applyBorder="1" applyAlignment="1">
      <alignment horizontal="right" vertical="top" wrapText="1"/>
    </xf>
    <xf numFmtId="1" fontId="17" fillId="0" borderId="8" xfId="0" applyNumberFormat="1" applyFont="1" applyFill="1" applyBorder="1" applyAlignment="1">
      <alignment horizontal="right" vertical="top" wrapText="1"/>
    </xf>
    <xf numFmtId="9" fontId="17" fillId="0" borderId="8" xfId="0" applyNumberFormat="1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left" vertical="top" wrapText="1"/>
    </xf>
    <xf numFmtId="165" fontId="20" fillId="0" borderId="8" xfId="0" applyNumberFormat="1" applyFont="1" applyFill="1" applyBorder="1" applyAlignment="1">
      <alignment horizontal="right" vertical="top" wrapText="1"/>
    </xf>
    <xf numFmtId="0" fontId="17" fillId="0" borderId="8" xfId="0" applyNumberFormat="1" applyFont="1" applyFill="1" applyBorder="1" applyAlignment="1">
      <alignment horizontal="center" vertical="top" wrapText="1"/>
    </xf>
    <xf numFmtId="1" fontId="17" fillId="0" borderId="8" xfId="0" applyNumberFormat="1" applyFont="1" applyFill="1" applyBorder="1" applyAlignment="1">
      <alignment horizontal="left" vertical="top" wrapText="1"/>
    </xf>
    <xf numFmtId="165" fontId="17" fillId="0" borderId="8" xfId="0" applyNumberFormat="1" applyFont="1" applyBorder="1" applyAlignment="1">
      <alignment horizontal="right" vertical="top" wrapText="1"/>
    </xf>
    <xf numFmtId="0" fontId="17" fillId="0" borderId="9" xfId="0" applyFont="1" applyBorder="1" applyAlignment="1">
      <alignment horizontal="left" vertical="top" wrapText="1"/>
    </xf>
    <xf numFmtId="165" fontId="0" fillId="0" borderId="8" xfId="0" applyNumberFormat="1" applyBorder="1" applyAlignment="1">
      <alignment horizontal="right"/>
    </xf>
    <xf numFmtId="0" fontId="0" fillId="0" borderId="10" xfId="0" applyBorder="1" applyAlignment="1">
      <alignment/>
    </xf>
    <xf numFmtId="0" fontId="21" fillId="0" borderId="11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3" fontId="11" fillId="0" borderId="1" xfId="0" applyNumberFormat="1" applyFont="1" applyFill="1" applyBorder="1" applyAlignment="1">
      <alignment horizontal="right" vertical="top" wrapText="1"/>
    </xf>
    <xf numFmtId="165" fontId="11" fillId="0" borderId="1" xfId="0" applyNumberFormat="1" applyFont="1" applyFill="1" applyBorder="1" applyAlignment="1">
      <alignment horizontal="right" vertical="top" wrapText="1"/>
    </xf>
    <xf numFmtId="165" fontId="16" fillId="0" borderId="1" xfId="0" applyNumberFormat="1" applyFont="1" applyFill="1" applyBorder="1" applyAlignment="1">
      <alignment horizontal="right" vertical="top" wrapText="1"/>
    </xf>
    <xf numFmtId="1" fontId="16" fillId="0" borderId="1" xfId="0" applyNumberFormat="1" applyFont="1" applyFill="1" applyBorder="1" applyAlignment="1">
      <alignment horizontal="right" vertical="top" wrapText="1"/>
    </xf>
    <xf numFmtId="1" fontId="11" fillId="0" borderId="1" xfId="0" applyNumberFormat="1" applyFont="1" applyFill="1" applyBorder="1" applyAlignment="1">
      <alignment horizontal="left" vertical="top" wrapText="1"/>
    </xf>
    <xf numFmtId="9" fontId="11" fillId="0" borderId="1" xfId="0" applyNumberFormat="1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left" vertical="top" wrapText="1"/>
    </xf>
    <xf numFmtId="165" fontId="20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3" fontId="0" fillId="0" borderId="1" xfId="0" applyNumberFormat="1" applyFill="1" applyBorder="1" applyAlignment="1">
      <alignment horizontal="right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1" fontId="11" fillId="0" borderId="12" xfId="0" applyNumberFormat="1" applyFont="1" applyFill="1" applyBorder="1" applyAlignment="1">
      <alignment horizontal="left" vertical="top" wrapText="1"/>
    </xf>
    <xf numFmtId="165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17" fillId="0" borderId="4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3" fontId="17" fillId="0" borderId="5" xfId="0" applyNumberFormat="1" applyFont="1" applyFill="1" applyBorder="1" applyAlignment="1">
      <alignment horizontal="right" vertical="top" wrapText="1"/>
    </xf>
    <xf numFmtId="3" fontId="16" fillId="0" borderId="5" xfId="0" applyNumberFormat="1" applyFont="1" applyFill="1" applyBorder="1" applyAlignment="1">
      <alignment horizontal="right" vertical="top" wrapText="1"/>
    </xf>
    <xf numFmtId="165" fontId="16" fillId="0" borderId="5" xfId="0" applyNumberFormat="1" applyFont="1" applyFill="1" applyBorder="1" applyAlignment="1">
      <alignment horizontal="right" vertical="top" wrapText="1"/>
    </xf>
    <xf numFmtId="165" fontId="17" fillId="0" borderId="5" xfId="0" applyNumberFormat="1" applyFont="1" applyFill="1" applyBorder="1" applyAlignment="1">
      <alignment horizontal="right" vertical="top" wrapText="1"/>
    </xf>
    <xf numFmtId="1" fontId="17" fillId="0" borderId="5" xfId="0" applyNumberFormat="1" applyFont="1" applyFill="1" applyBorder="1" applyAlignment="1">
      <alignment horizontal="right" vertical="top" wrapText="1"/>
    </xf>
    <xf numFmtId="9" fontId="17" fillId="0" borderId="5" xfId="0" applyNumberFormat="1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left" vertical="top" wrapText="1"/>
    </xf>
    <xf numFmtId="165" fontId="20" fillId="0" borderId="5" xfId="0" applyNumberFormat="1" applyFont="1" applyFill="1" applyBorder="1" applyAlignment="1">
      <alignment horizontal="right" vertical="top" wrapText="1"/>
    </xf>
    <xf numFmtId="0" fontId="17" fillId="0" borderId="5" xfId="0" applyNumberFormat="1" applyFont="1" applyFill="1" applyBorder="1" applyAlignment="1">
      <alignment horizontal="center" vertical="top" wrapText="1"/>
    </xf>
    <xf numFmtId="1" fontId="17" fillId="0" borderId="5" xfId="0" applyNumberFormat="1" applyFont="1" applyFill="1" applyBorder="1" applyAlignment="1">
      <alignment horizontal="left" vertical="top" wrapText="1"/>
    </xf>
    <xf numFmtId="165" fontId="17" fillId="0" borderId="5" xfId="0" applyNumberFormat="1" applyFont="1" applyBorder="1" applyAlignment="1">
      <alignment horizontal="right" vertical="top" wrapText="1"/>
    </xf>
    <xf numFmtId="0" fontId="17" fillId="0" borderId="14" xfId="0" applyFont="1" applyBorder="1" applyAlignment="1">
      <alignment horizontal="left" vertical="top" wrapText="1"/>
    </xf>
    <xf numFmtId="0" fontId="16" fillId="4" borderId="15" xfId="0" applyFont="1" applyFill="1" applyBorder="1" applyAlignment="1">
      <alignment horizontal="left" vertical="top" wrapText="1"/>
    </xf>
    <xf numFmtId="0" fontId="16" fillId="4" borderId="16" xfId="0" applyFont="1" applyFill="1" applyBorder="1" applyAlignment="1">
      <alignment horizontal="left" vertical="top" wrapText="1"/>
    </xf>
    <xf numFmtId="3" fontId="17" fillId="4" borderId="17" xfId="0" applyNumberFormat="1" applyFont="1" applyFill="1" applyBorder="1" applyAlignment="1">
      <alignment horizontal="right" vertical="top" wrapText="1"/>
    </xf>
    <xf numFmtId="3" fontId="16" fillId="4" borderId="17" xfId="0" applyNumberFormat="1" applyFont="1" applyFill="1" applyBorder="1" applyAlignment="1">
      <alignment horizontal="right" vertical="top" wrapText="1"/>
    </xf>
    <xf numFmtId="165" fontId="16" fillId="4" borderId="17" xfId="0" applyNumberFormat="1" applyFont="1" applyFill="1" applyBorder="1" applyAlignment="1">
      <alignment horizontal="right" vertical="top" wrapText="1"/>
    </xf>
    <xf numFmtId="165" fontId="17" fillId="4" borderId="17" xfId="0" applyNumberFormat="1" applyFont="1" applyFill="1" applyBorder="1" applyAlignment="1">
      <alignment horizontal="right" vertical="top" wrapText="1"/>
    </xf>
    <xf numFmtId="1" fontId="17" fillId="4" borderId="17" xfId="0" applyNumberFormat="1" applyFont="1" applyFill="1" applyBorder="1" applyAlignment="1">
      <alignment horizontal="right" vertical="top" wrapText="1"/>
    </xf>
    <xf numFmtId="0" fontId="17" fillId="4" borderId="17" xfId="0" applyFont="1" applyFill="1" applyBorder="1" applyAlignment="1">
      <alignment horizontal="left" vertical="top" wrapText="1"/>
    </xf>
    <xf numFmtId="9" fontId="17" fillId="4" borderId="17" xfId="0" applyNumberFormat="1" applyFont="1" applyFill="1" applyBorder="1" applyAlignment="1">
      <alignment horizontal="center" vertical="top" wrapText="1"/>
    </xf>
    <xf numFmtId="0" fontId="22" fillId="4" borderId="17" xfId="0" applyFont="1" applyFill="1" applyBorder="1" applyAlignment="1">
      <alignment horizontal="left" vertical="top" wrapText="1"/>
    </xf>
    <xf numFmtId="165" fontId="20" fillId="4" borderId="17" xfId="0" applyNumberFormat="1" applyFont="1" applyFill="1" applyBorder="1" applyAlignment="1">
      <alignment horizontal="right" vertical="top" wrapText="1"/>
    </xf>
    <xf numFmtId="0" fontId="17" fillId="4" borderId="17" xfId="0" applyNumberFormat="1" applyFont="1" applyFill="1" applyBorder="1" applyAlignment="1">
      <alignment horizontal="center" vertical="top" wrapText="1"/>
    </xf>
    <xf numFmtId="1" fontId="17" fillId="4" borderId="17" xfId="0" applyNumberFormat="1" applyFont="1" applyFill="1" applyBorder="1" applyAlignment="1">
      <alignment horizontal="left" vertical="top" wrapText="1"/>
    </xf>
    <xf numFmtId="0" fontId="17" fillId="4" borderId="18" xfId="0" applyFont="1" applyFill="1" applyBorder="1" applyAlignment="1">
      <alignment horizontal="left" vertical="top" wrapText="1"/>
    </xf>
    <xf numFmtId="165" fontId="17" fillId="4" borderId="18" xfId="0" applyNumberFormat="1" applyFont="1" applyFill="1" applyBorder="1" applyAlignment="1">
      <alignment horizontal="right" vertical="top" wrapText="1"/>
    </xf>
    <xf numFmtId="0" fontId="17" fillId="4" borderId="19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3" fontId="17" fillId="0" borderId="1" xfId="0" applyNumberFormat="1" applyFont="1" applyFill="1" applyBorder="1" applyAlignment="1">
      <alignment horizontal="right" vertical="top" wrapText="1"/>
    </xf>
    <xf numFmtId="3" fontId="16" fillId="0" borderId="1" xfId="0" applyNumberFormat="1" applyFont="1" applyFill="1" applyBorder="1" applyAlignment="1">
      <alignment horizontal="right" vertical="top" wrapText="1"/>
    </xf>
    <xf numFmtId="165" fontId="17" fillId="0" borderId="1" xfId="0" applyNumberFormat="1" applyFont="1" applyFill="1" applyBorder="1" applyAlignment="1">
      <alignment horizontal="right" vertical="top" wrapText="1"/>
    </xf>
    <xf numFmtId="1" fontId="17" fillId="0" borderId="1" xfId="0" applyNumberFormat="1" applyFont="1" applyFill="1" applyBorder="1" applyAlignment="1">
      <alignment horizontal="right" vertical="top" wrapText="1"/>
    </xf>
    <xf numFmtId="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0" fontId="17" fillId="0" borderId="1" xfId="0" applyNumberFormat="1" applyFont="1" applyFill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left" vertical="top" wrapText="1"/>
    </xf>
    <xf numFmtId="165" fontId="17" fillId="0" borderId="1" xfId="0" applyNumberFormat="1" applyFont="1" applyBorder="1" applyAlignment="1">
      <alignment horizontal="right" vertical="top" wrapText="1"/>
    </xf>
    <xf numFmtId="0" fontId="17" fillId="0" borderId="12" xfId="0" applyFont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3" fontId="11" fillId="0" borderId="5" xfId="0" applyNumberFormat="1" applyFont="1" applyFill="1" applyBorder="1" applyAlignment="1">
      <alignment horizontal="right" vertical="top" wrapText="1"/>
    </xf>
    <xf numFmtId="165" fontId="11" fillId="0" borderId="5" xfId="0" applyNumberFormat="1" applyFont="1" applyFill="1" applyBorder="1" applyAlignment="1">
      <alignment horizontal="right" vertical="top" wrapText="1"/>
    </xf>
    <xf numFmtId="1" fontId="16" fillId="0" borderId="5" xfId="0" applyNumberFormat="1" applyFont="1" applyFill="1" applyBorder="1" applyAlignment="1">
      <alignment horizontal="right" vertical="top" wrapText="1"/>
    </xf>
    <xf numFmtId="1" fontId="11" fillId="0" borderId="5" xfId="0" applyNumberFormat="1" applyFont="1" applyFill="1" applyBorder="1" applyAlignment="1">
      <alignment horizontal="left" vertical="top" wrapText="1"/>
    </xf>
    <xf numFmtId="9" fontId="11" fillId="0" borderId="5" xfId="0" applyNumberFormat="1" applyFont="1" applyFill="1" applyBorder="1" applyAlignment="1">
      <alignment horizontal="center" vertical="top" wrapText="1"/>
    </xf>
    <xf numFmtId="1" fontId="15" fillId="0" borderId="5" xfId="0" applyNumberFormat="1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3" fontId="0" fillId="0" borderId="5" xfId="0" applyNumberFormat="1" applyFill="1" applyBorder="1" applyAlignment="1">
      <alignment horizontal="right" vertical="top" wrapText="1"/>
    </xf>
    <xf numFmtId="0" fontId="11" fillId="0" borderId="5" xfId="0" applyNumberFormat="1" applyFont="1" applyFill="1" applyBorder="1" applyAlignment="1">
      <alignment horizontal="center" vertical="top" wrapText="1"/>
    </xf>
    <xf numFmtId="1" fontId="11" fillId="0" borderId="14" xfId="0" applyNumberFormat="1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vertical="top" wrapText="1"/>
    </xf>
    <xf numFmtId="0" fontId="18" fillId="0" borderId="21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 wrapText="1"/>
    </xf>
    <xf numFmtId="9" fontId="21" fillId="0" borderId="21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vertical="top" wrapText="1"/>
    </xf>
    <xf numFmtId="0" fontId="18" fillId="0" borderId="21" xfId="0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left" vertical="top" wrapText="1"/>
    </xf>
    <xf numFmtId="164" fontId="21" fillId="0" borderId="21" xfId="0" applyNumberFormat="1" applyFont="1" applyFill="1" applyBorder="1" applyAlignment="1">
      <alignment horizontal="center" vertical="center" wrapText="1"/>
    </xf>
    <xf numFmtId="164" fontId="21" fillId="0" borderId="22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top" wrapText="1"/>
    </xf>
    <xf numFmtId="0" fontId="16" fillId="0" borderId="23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left" vertical="top" wrapText="1"/>
    </xf>
    <xf numFmtId="3" fontId="17" fillId="0" borderId="23" xfId="0" applyNumberFormat="1" applyFont="1" applyFill="1" applyBorder="1" applyAlignment="1">
      <alignment horizontal="center" vertical="top" wrapText="1"/>
    </xf>
    <xf numFmtId="165" fontId="17" fillId="0" borderId="23" xfId="0" applyNumberFormat="1" applyFont="1" applyFill="1" applyBorder="1" applyAlignment="1">
      <alignment horizontal="center" vertical="top" wrapText="1"/>
    </xf>
    <xf numFmtId="1" fontId="17" fillId="0" borderId="23" xfId="0" applyNumberFormat="1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top" wrapText="1"/>
    </xf>
    <xf numFmtId="9" fontId="17" fillId="0" borderId="23" xfId="0" applyNumberFormat="1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left" vertical="top" wrapText="1"/>
    </xf>
    <xf numFmtId="165" fontId="20" fillId="0" borderId="23" xfId="0" applyNumberFormat="1" applyFont="1" applyFill="1" applyBorder="1" applyAlignment="1">
      <alignment horizontal="center" vertical="top" wrapText="1"/>
    </xf>
    <xf numFmtId="165" fontId="17" fillId="0" borderId="23" xfId="0" applyNumberFormat="1" applyFont="1" applyFill="1" applyBorder="1" applyAlignment="1">
      <alignment horizontal="right" vertical="top" wrapText="1"/>
    </xf>
    <xf numFmtId="0" fontId="17" fillId="0" borderId="23" xfId="0" applyNumberFormat="1" applyFont="1" applyFill="1" applyBorder="1" applyAlignment="1">
      <alignment horizontal="center" vertical="top" wrapText="1"/>
    </xf>
    <xf numFmtId="1" fontId="17" fillId="0" borderId="23" xfId="0" applyNumberFormat="1" applyFont="1" applyFill="1" applyBorder="1" applyAlignment="1">
      <alignment horizontal="left" vertical="top" wrapText="1"/>
    </xf>
    <xf numFmtId="164" fontId="17" fillId="0" borderId="23" xfId="0" applyNumberFormat="1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horizontal="left" vertical="top" wrapText="1"/>
    </xf>
    <xf numFmtId="0" fontId="17" fillId="0" borderId="23" xfId="0" applyNumberFormat="1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7" fillId="0" borderId="23" xfId="0" applyNumberFormat="1" applyFont="1" applyFill="1" applyBorder="1" applyAlignment="1">
      <alignment horizontal="left" vertical="center" wrapText="1"/>
    </xf>
    <xf numFmtId="0" fontId="18" fillId="0" borderId="23" xfId="0" applyNumberFormat="1" applyFont="1" applyFill="1" applyBorder="1" applyAlignment="1">
      <alignment horizontal="left" vertical="center" wrapText="1"/>
    </xf>
    <xf numFmtId="0" fontId="21" fillId="0" borderId="23" xfId="0" applyNumberFormat="1" applyFont="1" applyFill="1" applyBorder="1" applyAlignment="1">
      <alignment horizontal="left" vertical="center" wrapText="1"/>
    </xf>
    <xf numFmtId="166" fontId="17" fillId="0" borderId="23" xfId="0" applyNumberFormat="1" applyFont="1" applyFill="1" applyBorder="1" applyAlignment="1">
      <alignment horizontal="left" vertical="top" wrapText="1"/>
    </xf>
    <xf numFmtId="3" fontId="17" fillId="0" borderId="23" xfId="0" applyNumberFormat="1" applyFont="1" applyFill="1" applyBorder="1" applyAlignment="1">
      <alignment horizontal="center" vertical="center" wrapText="1"/>
    </xf>
    <xf numFmtId="165" fontId="17" fillId="0" borderId="23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9" fontId="17" fillId="0" borderId="23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left" vertical="center" wrapText="1"/>
    </xf>
    <xf numFmtId="165" fontId="20" fillId="0" borderId="23" xfId="0" applyNumberFormat="1" applyFont="1" applyFill="1" applyBorder="1" applyAlignment="1">
      <alignment horizontal="center" vertical="center" wrapText="1"/>
    </xf>
    <xf numFmtId="0" fontId="17" fillId="0" borderId="23" xfId="0" applyNumberFormat="1" applyFont="1" applyFill="1" applyBorder="1" applyAlignment="1">
      <alignment horizontal="center" vertical="center" wrapText="1"/>
    </xf>
    <xf numFmtId="164" fontId="17" fillId="0" borderId="23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vertical="top" wrapText="1"/>
    </xf>
    <xf numFmtId="0" fontId="20" fillId="0" borderId="23" xfId="0" applyFont="1" applyFill="1" applyBorder="1" applyAlignment="1">
      <alignment horizontal="left" vertical="top" wrapText="1"/>
    </xf>
    <xf numFmtId="1" fontId="25" fillId="0" borderId="23" xfId="0" applyNumberFormat="1" applyFont="1" applyFill="1" applyBorder="1" applyAlignment="1">
      <alignment horizontal="center" vertical="top" wrapText="1"/>
    </xf>
    <xf numFmtId="0" fontId="18" fillId="0" borderId="23" xfId="0" applyNumberFormat="1" applyFont="1" applyFill="1" applyBorder="1" applyAlignment="1">
      <alignment horizontal="left" vertical="top" wrapText="1"/>
    </xf>
    <xf numFmtId="0" fontId="21" fillId="0" borderId="23" xfId="0" applyNumberFormat="1" applyFont="1" applyFill="1" applyBorder="1" applyAlignment="1">
      <alignment horizontal="left" vertical="top" wrapText="1"/>
    </xf>
    <xf numFmtId="9" fontId="17" fillId="0" borderId="23" xfId="17" applyFont="1" applyFill="1" applyBorder="1" applyAlignment="1" applyProtection="1">
      <alignment horizontal="left" vertical="top" wrapText="1"/>
      <protection/>
    </xf>
    <xf numFmtId="0" fontId="21" fillId="0" borderId="24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 wrapText="1"/>
    </xf>
    <xf numFmtId="3" fontId="21" fillId="0" borderId="23" xfId="0" applyNumberFormat="1" applyFont="1" applyFill="1" applyBorder="1" applyAlignment="1">
      <alignment horizontal="center" vertical="top" wrapText="1"/>
    </xf>
    <xf numFmtId="165" fontId="21" fillId="0" borderId="23" xfId="0" applyNumberFormat="1" applyFont="1" applyFill="1" applyBorder="1" applyAlignment="1">
      <alignment horizontal="center" vertical="top" wrapText="1"/>
    </xf>
    <xf numFmtId="1" fontId="21" fillId="0" borderId="23" xfId="0" applyNumberFormat="1" applyFont="1" applyFill="1" applyBorder="1" applyAlignment="1">
      <alignment horizontal="center" vertical="top" wrapText="1"/>
    </xf>
    <xf numFmtId="9" fontId="21" fillId="0" borderId="23" xfId="0" applyNumberFormat="1" applyFont="1" applyFill="1" applyBorder="1" applyAlignment="1">
      <alignment horizontal="center" vertical="top" wrapText="1"/>
    </xf>
    <xf numFmtId="0" fontId="21" fillId="0" borderId="23" xfId="0" applyNumberFormat="1" applyFont="1" applyFill="1" applyBorder="1" applyAlignment="1">
      <alignment horizontal="center" vertical="top" wrapText="1"/>
    </xf>
    <xf numFmtId="1" fontId="21" fillId="0" borderId="23" xfId="0" applyNumberFormat="1" applyFont="1" applyFill="1" applyBorder="1" applyAlignment="1">
      <alignment horizontal="left" vertical="top" wrapText="1"/>
    </xf>
    <xf numFmtId="0" fontId="17" fillId="0" borderId="25" xfId="0" applyFont="1" applyFill="1" applyBorder="1" applyAlignment="1">
      <alignment horizontal="left" vertical="top" wrapText="1"/>
    </xf>
    <xf numFmtId="3" fontId="17" fillId="0" borderId="25" xfId="0" applyNumberFormat="1" applyFont="1" applyFill="1" applyBorder="1" applyAlignment="1">
      <alignment horizontal="center" vertical="top" wrapText="1"/>
    </xf>
    <xf numFmtId="165" fontId="17" fillId="0" borderId="25" xfId="0" applyNumberFormat="1" applyFont="1" applyFill="1" applyBorder="1" applyAlignment="1">
      <alignment horizontal="center" vertical="top" wrapText="1"/>
    </xf>
    <xf numFmtId="1" fontId="17" fillId="0" borderId="25" xfId="0" applyNumberFormat="1" applyFont="1" applyFill="1" applyBorder="1" applyAlignment="1">
      <alignment horizontal="center" vertical="top" wrapText="1"/>
    </xf>
    <xf numFmtId="0" fontId="17" fillId="0" borderId="25" xfId="0" applyFont="1" applyFill="1" applyBorder="1" applyAlignment="1">
      <alignment horizontal="center" vertical="top" wrapText="1"/>
    </xf>
    <xf numFmtId="3" fontId="20" fillId="0" borderId="23" xfId="0" applyNumberFormat="1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left" vertical="top" wrapText="1"/>
    </xf>
    <xf numFmtId="3" fontId="20" fillId="0" borderId="25" xfId="0" applyNumberFormat="1" applyFont="1" applyFill="1" applyBorder="1" applyAlignment="1">
      <alignment horizontal="center" vertical="top" wrapText="1"/>
    </xf>
    <xf numFmtId="165" fontId="17" fillId="0" borderId="25" xfId="0" applyNumberFormat="1" applyFont="1" applyFill="1" applyBorder="1" applyAlignment="1">
      <alignment horizontal="right" vertical="top" wrapText="1"/>
    </xf>
    <xf numFmtId="0" fontId="17" fillId="0" borderId="25" xfId="0" applyNumberFormat="1" applyFont="1" applyFill="1" applyBorder="1" applyAlignment="1">
      <alignment horizontal="center" vertical="top" wrapText="1"/>
    </xf>
    <xf numFmtId="1" fontId="17" fillId="0" borderId="25" xfId="0" applyNumberFormat="1" applyFont="1" applyFill="1" applyBorder="1" applyAlignment="1">
      <alignment horizontal="left" vertical="top" wrapText="1"/>
    </xf>
    <xf numFmtId="164" fontId="17" fillId="0" borderId="25" xfId="0" applyNumberFormat="1" applyFont="1" applyFill="1" applyBorder="1" applyAlignment="1">
      <alignment horizontal="center" vertical="top" wrapText="1"/>
    </xf>
    <xf numFmtId="0" fontId="16" fillId="4" borderId="15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center"/>
    </xf>
    <xf numFmtId="3" fontId="16" fillId="4" borderId="17" xfId="0" applyNumberFormat="1" applyFont="1" applyFill="1" applyBorder="1" applyAlignment="1">
      <alignment horizontal="center"/>
    </xf>
    <xf numFmtId="3" fontId="16" fillId="4" borderId="17" xfId="0" applyNumberFormat="1" applyFont="1" applyFill="1" applyBorder="1" applyAlignment="1">
      <alignment horizontal="center" wrapText="1"/>
    </xf>
    <xf numFmtId="165" fontId="16" fillId="4" borderId="17" xfId="0" applyNumberFormat="1" applyFont="1" applyFill="1" applyBorder="1" applyAlignment="1">
      <alignment horizontal="center" wrapText="1"/>
    </xf>
    <xf numFmtId="165" fontId="16" fillId="4" borderId="17" xfId="0" applyNumberFormat="1" applyFont="1" applyFill="1" applyBorder="1" applyAlignment="1">
      <alignment horizontal="center"/>
    </xf>
    <xf numFmtId="1" fontId="16" fillId="4" borderId="17" xfId="0" applyNumberFormat="1" applyFont="1" applyFill="1" applyBorder="1" applyAlignment="1">
      <alignment horizontal="center"/>
    </xf>
    <xf numFmtId="9" fontId="16" fillId="4" borderId="17" xfId="0" applyNumberFormat="1" applyFont="1" applyFill="1" applyBorder="1" applyAlignment="1">
      <alignment horizontal="center"/>
    </xf>
    <xf numFmtId="0" fontId="27" fillId="4" borderId="17" xfId="0" applyFont="1" applyFill="1" applyBorder="1" applyAlignment="1">
      <alignment horizontal="center"/>
    </xf>
    <xf numFmtId="165" fontId="15" fillId="4" borderId="17" xfId="0" applyNumberFormat="1" applyFont="1" applyFill="1" applyBorder="1" applyAlignment="1">
      <alignment horizontal="center"/>
    </xf>
    <xf numFmtId="0" fontId="16" fillId="4" borderId="17" xfId="0" applyNumberFormat="1" applyFont="1" applyFill="1" applyBorder="1" applyAlignment="1">
      <alignment horizontal="center"/>
    </xf>
    <xf numFmtId="164" fontId="16" fillId="4" borderId="17" xfId="0" applyNumberFormat="1" applyFont="1" applyFill="1" applyBorder="1" applyAlignment="1">
      <alignment horizontal="center"/>
    </xf>
    <xf numFmtId="164" fontId="16" fillId="4" borderId="17" xfId="0" applyNumberFormat="1" applyFont="1" applyFill="1" applyBorder="1" applyAlignment="1">
      <alignment horizontal="center" vertical="top"/>
    </xf>
    <xf numFmtId="0" fontId="16" fillId="4" borderId="18" xfId="0" applyFont="1" applyFill="1" applyBorder="1" applyAlignment="1">
      <alignment horizontal="center"/>
    </xf>
    <xf numFmtId="165" fontId="16" fillId="4" borderId="18" xfId="0" applyNumberFormat="1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6" fillId="4" borderId="17" xfId="0" applyNumberFormat="1" applyFont="1" applyFill="1" applyBorder="1" applyAlignment="1">
      <alignment horizontal="center" vertical="top" wrapText="1"/>
    </xf>
    <xf numFmtId="164" fontId="27" fillId="4" borderId="17" xfId="0" applyNumberFormat="1" applyFont="1" applyFill="1" applyBorder="1" applyAlignment="1">
      <alignment horizontal="center" vertical="top" wrapText="1"/>
    </xf>
    <xf numFmtId="164" fontId="15" fillId="4" borderId="17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center"/>
    </xf>
    <xf numFmtId="0" fontId="11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1" fontId="16" fillId="0" borderId="0" xfId="0" applyNumberFormat="1" applyFont="1" applyFill="1" applyBorder="1" applyAlignment="1">
      <alignment vertical="top"/>
    </xf>
    <xf numFmtId="1" fontId="11" fillId="0" borderId="0" xfId="0" applyNumberFormat="1" applyFont="1" applyFill="1" applyBorder="1" applyAlignment="1">
      <alignment horizontal="center" vertical="top"/>
    </xf>
    <xf numFmtId="1" fontId="15" fillId="0" borderId="0" xfId="0" applyNumberFormat="1" applyFont="1" applyFill="1" applyBorder="1" applyAlignment="1">
      <alignment vertical="top"/>
    </xf>
    <xf numFmtId="1" fontId="20" fillId="0" borderId="0" xfId="0" applyNumberFormat="1" applyFont="1" applyFill="1" applyBorder="1" applyAlignment="1">
      <alignment vertical="top"/>
    </xf>
    <xf numFmtId="1" fontId="11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vertical="top"/>
    </xf>
    <xf numFmtId="1" fontId="11" fillId="0" borderId="0" xfId="0" applyNumberFormat="1" applyFont="1" applyFill="1" applyBorder="1" applyAlignment="1">
      <alignment vertical="top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1" fontId="17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3" fillId="5" borderId="26" xfId="0" applyFont="1" applyFill="1" applyBorder="1" applyAlignment="1">
      <alignment horizontal="left"/>
    </xf>
    <xf numFmtId="0" fontId="5" fillId="6" borderId="26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6" fillId="8" borderId="2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1" fontId="6" fillId="7" borderId="8" xfId="0" applyNumberFormat="1" applyFont="1" applyFill="1" applyBorder="1" applyAlignment="1">
      <alignment horizontal="center" vertical="center" wrapText="1"/>
    </xf>
    <xf numFmtId="1" fontId="6" fillId="7" borderId="9" xfId="0" applyNumberFormat="1" applyFont="1" applyFill="1" applyBorder="1" applyAlignment="1">
      <alignment horizontal="center" vertical="center" wrapText="1"/>
    </xf>
    <xf numFmtId="164" fontId="6" fillId="7" borderId="8" xfId="0" applyNumberFormat="1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1" fontId="6" fillId="8" borderId="28" xfId="0" applyNumberFormat="1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 vertical="center"/>
    </xf>
    <xf numFmtId="1" fontId="6" fillId="8" borderId="1" xfId="0" applyNumberFormat="1" applyFont="1" applyFill="1" applyBorder="1" applyAlignment="1">
      <alignment horizontal="center" vertical="center" wrapText="1"/>
    </xf>
    <xf numFmtId="1" fontId="9" fillId="8" borderId="28" xfId="0" applyNumberFormat="1" applyFont="1" applyFill="1" applyBorder="1" applyAlignment="1">
      <alignment horizontal="center" vertical="center" wrapText="1"/>
    </xf>
    <xf numFmtId="164" fontId="6" fillId="8" borderId="28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1" fontId="10" fillId="8" borderId="28" xfId="0" applyNumberFormat="1" applyFont="1" applyFill="1" applyBorder="1" applyAlignment="1">
      <alignment horizontal="center" vertical="center" wrapText="1"/>
    </xf>
    <xf numFmtId="1" fontId="6" fillId="2" borderId="28" xfId="0" applyNumberFormat="1" applyFont="1" applyFill="1" applyBorder="1" applyAlignment="1">
      <alignment horizontal="center" vertical="center" wrapText="1"/>
    </xf>
    <xf numFmtId="1" fontId="11" fillId="2" borderId="28" xfId="0" applyNumberFormat="1" applyFont="1" applyFill="1" applyBorder="1" applyAlignment="1">
      <alignment horizontal="center" vertical="center" wrapText="1"/>
    </xf>
    <xf numFmtId="1" fontId="6" fillId="3" borderId="28" xfId="0" applyNumberFormat="1" applyFont="1" applyFill="1" applyBorder="1" applyAlignment="1">
      <alignment horizontal="center" vertical="center" wrapText="1"/>
    </xf>
    <xf numFmtId="1" fontId="6" fillId="3" borderId="29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0" fontId="16" fillId="5" borderId="31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 vertical="top" wrapText="1"/>
    </xf>
    <xf numFmtId="0" fontId="16" fillId="5" borderId="30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left" vertical="top" wrapText="1"/>
    </xf>
    <xf numFmtId="0" fontId="16" fillId="0" borderId="23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left" vertical="top" wrapText="1"/>
    </xf>
    <xf numFmtId="3" fontId="17" fillId="0" borderId="23" xfId="0" applyNumberFormat="1" applyFont="1" applyFill="1" applyBorder="1" applyAlignment="1">
      <alignment horizontal="center" vertical="top" wrapText="1"/>
    </xf>
    <xf numFmtId="165" fontId="17" fillId="0" borderId="23" xfId="0" applyNumberFormat="1" applyFont="1" applyFill="1" applyBorder="1" applyAlignment="1">
      <alignment horizontal="center" vertical="top" wrapText="1"/>
    </xf>
    <xf numFmtId="1" fontId="17" fillId="0" borderId="23" xfId="0" applyNumberFormat="1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top" wrapText="1"/>
    </xf>
    <xf numFmtId="9" fontId="17" fillId="0" borderId="23" xfId="0" applyNumberFormat="1" applyFont="1" applyFill="1" applyBorder="1" applyAlignment="1">
      <alignment horizontal="center" vertical="top" wrapText="1"/>
    </xf>
    <xf numFmtId="0" fontId="17" fillId="0" borderId="32" xfId="0" applyFont="1" applyFill="1" applyBorder="1" applyAlignment="1">
      <alignment horizontal="left" vertical="top" wrapText="1"/>
    </xf>
    <xf numFmtId="0" fontId="17" fillId="0" borderId="25" xfId="0" applyFont="1" applyFill="1" applyBorder="1" applyAlignment="1">
      <alignment horizontal="left" vertical="top" wrapText="1"/>
    </xf>
    <xf numFmtId="0" fontId="16" fillId="0" borderId="25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left" vertical="top" wrapText="1"/>
    </xf>
    <xf numFmtId="3" fontId="17" fillId="0" borderId="25" xfId="0" applyNumberFormat="1" applyFont="1" applyFill="1" applyBorder="1" applyAlignment="1">
      <alignment horizontal="center" vertical="top" wrapText="1"/>
    </xf>
    <xf numFmtId="165" fontId="17" fillId="0" borderId="25" xfId="0" applyNumberFormat="1" applyFont="1" applyFill="1" applyBorder="1" applyAlignment="1">
      <alignment horizontal="center" vertical="top" wrapText="1"/>
    </xf>
    <xf numFmtId="1" fontId="17" fillId="0" borderId="25" xfId="0" applyNumberFormat="1" applyFont="1" applyFill="1" applyBorder="1" applyAlignment="1">
      <alignment horizontal="center" vertical="top" wrapText="1"/>
    </xf>
    <xf numFmtId="0" fontId="17" fillId="0" borderId="25" xfId="0" applyFont="1" applyFill="1" applyBorder="1" applyAlignment="1">
      <alignment horizontal="center" vertical="top" wrapText="1"/>
    </xf>
    <xf numFmtId="9" fontId="17" fillId="0" borderId="25" xfId="0" applyNumberFormat="1" applyFont="1" applyFill="1" applyBorder="1" applyAlignment="1">
      <alignment horizontal="center" vertical="top" wrapText="1"/>
    </xf>
    <xf numFmtId="0" fontId="16" fillId="4" borderId="17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164" fontId="16" fillId="4" borderId="15" xfId="0" applyNumberFormat="1" applyFont="1" applyFill="1" applyBorder="1" applyAlignment="1">
      <alignment horizontal="left" vertical="top" wrapText="1"/>
    </xf>
    <xf numFmtId="0" fontId="28" fillId="0" borderId="15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165" fontId="17" fillId="0" borderId="23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17" fillId="0" borderId="23" xfId="0" applyFont="1" applyFill="1" applyBorder="1" applyAlignment="1">
      <alignment horizontal="center" vertical="center"/>
    </xf>
    <xf numFmtId="164" fontId="17" fillId="0" borderId="2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5" fontId="17" fillId="0" borderId="23" xfId="0" applyNumberFormat="1" applyFont="1" applyFill="1" applyBorder="1" applyAlignment="1">
      <alignment horizontal="center" vertical="top"/>
    </xf>
    <xf numFmtId="0" fontId="0" fillId="0" borderId="33" xfId="0" applyFont="1" applyFill="1" applyBorder="1" applyAlignment="1">
      <alignment horizontal="center" vertical="top"/>
    </xf>
    <xf numFmtId="0" fontId="0" fillId="0" borderId="23" xfId="0" applyFill="1" applyBorder="1" applyAlignment="1">
      <alignment/>
    </xf>
    <xf numFmtId="165" fontId="21" fillId="0" borderId="23" xfId="0" applyNumberFormat="1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165" fontId="17" fillId="0" borderId="23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165" fontId="0" fillId="0" borderId="25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3"/>
  <sheetViews>
    <sheetView tabSelected="1" zoomScale="75" zoomScaleNormal="75" workbookViewId="0" topLeftCell="A4">
      <pane ySplit="4230" topLeftCell="BM18" activePane="bottomLeft" state="split"/>
      <selection pane="topLeft" activeCell="BF4" sqref="BF4"/>
      <selection pane="bottomLeft" activeCell="BM20" sqref="BM20"/>
    </sheetView>
  </sheetViews>
  <sheetFormatPr defaultColWidth="9.00390625" defaultRowHeight="12.75"/>
  <cols>
    <col min="1" max="1" width="7.625" style="0" customWidth="1"/>
    <col min="2" max="2" width="12.25390625" style="0" customWidth="1"/>
    <col min="3" max="3" width="9.875" style="0" customWidth="1"/>
    <col min="4" max="4" width="12.375" style="0" customWidth="1"/>
    <col min="5" max="5" width="8.25390625" style="0" customWidth="1"/>
    <col min="8" max="8" width="10.375" style="0" customWidth="1"/>
    <col min="9" max="9" width="12.00390625" style="0" customWidth="1"/>
    <col min="10" max="10" width="11.75390625" style="0" customWidth="1"/>
    <col min="12" max="12" width="16.25390625" style="0" customWidth="1"/>
    <col min="13" max="13" width="17.125" style="0" customWidth="1"/>
    <col min="14" max="14" width="14.625" style="0" customWidth="1"/>
    <col min="15" max="15" width="15.75390625" style="0" customWidth="1"/>
    <col min="16" max="16" width="14.875" style="0" customWidth="1"/>
    <col min="17" max="18" width="14.125" style="0" customWidth="1"/>
    <col min="19" max="20" width="15.875" style="0" customWidth="1"/>
    <col min="21" max="22" width="16.875" style="0" customWidth="1"/>
    <col min="23" max="24" width="14.875" style="0" customWidth="1"/>
    <col min="25" max="25" width="15.75390625" style="1" customWidth="1"/>
    <col min="26" max="26" width="16.00390625" style="0" customWidth="1"/>
    <col min="27" max="27" width="18.75390625" style="0" customWidth="1"/>
    <col min="28" max="28" width="18.125" style="0" customWidth="1"/>
    <col min="29" max="29" width="16.75390625" style="0" customWidth="1"/>
    <col min="30" max="30" width="11.25390625" style="0" customWidth="1"/>
    <col min="31" max="31" width="11.75390625" style="0" customWidth="1"/>
    <col min="32" max="32" width="11.125" style="0" customWidth="1"/>
    <col min="33" max="33" width="11.75390625" style="0" customWidth="1"/>
    <col min="34" max="34" width="12.625" style="0" customWidth="1"/>
    <col min="35" max="35" width="13.125" style="0" customWidth="1"/>
    <col min="36" max="36" width="9.00390625" style="2" customWidth="1"/>
    <col min="37" max="37" width="13.875" style="0" customWidth="1"/>
    <col min="38" max="38" width="12.625" style="0" customWidth="1"/>
    <col min="39" max="39" width="18.375" style="0" customWidth="1"/>
    <col min="40" max="40" width="11.125" style="0" customWidth="1"/>
    <col min="41" max="41" width="12.75390625" style="0" customWidth="1"/>
    <col min="42" max="42" width="15.125" style="0" customWidth="1"/>
    <col min="43" max="43" width="13.875" style="0" customWidth="1"/>
    <col min="44" max="44" width="20.375" style="0" customWidth="1"/>
    <col min="45" max="45" width="7.625" style="0" customWidth="1"/>
    <col min="46" max="46" width="7.00390625" style="0" customWidth="1"/>
    <col min="47" max="47" width="10.25390625" style="0" customWidth="1"/>
    <col min="48" max="48" width="8.375" style="0" customWidth="1"/>
    <col min="49" max="49" width="7.875" style="0" customWidth="1"/>
    <col min="50" max="50" width="8.125" style="0" customWidth="1"/>
    <col min="51" max="51" width="7.875" style="0" customWidth="1"/>
    <col min="52" max="52" width="10.625" style="0" customWidth="1"/>
    <col min="53" max="53" width="6.75390625" style="0" customWidth="1"/>
    <col min="54" max="54" width="8.375" style="0" customWidth="1"/>
    <col min="55" max="55" width="12.75390625" style="0" customWidth="1"/>
    <col min="56" max="56" width="16.00390625" style="0" customWidth="1"/>
    <col min="57" max="57" width="11.25390625" style="0" customWidth="1"/>
    <col min="58" max="58" width="15.875" style="0" customWidth="1"/>
    <col min="59" max="59" width="15.625" style="0" customWidth="1"/>
    <col min="60" max="60" width="14.25390625" style="0" customWidth="1"/>
    <col min="61" max="61" width="18.25390625" style="0" customWidth="1"/>
    <col min="62" max="62" width="18.375" style="0" customWidth="1"/>
    <col min="63" max="63" width="17.125" style="0" customWidth="1"/>
    <col min="64" max="64" width="11.625" style="0" customWidth="1"/>
    <col min="65" max="65" width="15.75390625" style="0" customWidth="1"/>
    <col min="66" max="66" width="14.875" style="0" customWidth="1"/>
    <col min="67" max="67" width="15.25390625" style="0" customWidth="1"/>
    <col min="68" max="69" width="15.375" style="0" customWidth="1"/>
    <col min="70" max="70" width="19.25390625" style="0" customWidth="1"/>
    <col min="71" max="71" width="12.75390625" style="0" customWidth="1"/>
    <col min="72" max="72" width="13.25390625" style="0" customWidth="1"/>
    <col min="73" max="73" width="11.00390625" style="0" customWidth="1"/>
    <col min="74" max="74" width="16.75390625" style="0" customWidth="1"/>
    <col min="75" max="75" width="19.875" style="0" customWidth="1"/>
    <col min="76" max="76" width="19.00390625" style="0" customWidth="1"/>
    <col min="77" max="77" width="12.875" style="0" customWidth="1"/>
    <col min="78" max="79" width="13.375" style="0" customWidth="1"/>
    <col min="80" max="83" width="11.875" style="0" customWidth="1"/>
  </cols>
  <sheetData>
    <row r="1" spans="1:85" ht="18.75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</row>
    <row r="2" spans="1:85" ht="12.7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1" t="s">
        <v>2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2" t="s">
        <v>3</v>
      </c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3" t="s">
        <v>4</v>
      </c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4" t="s">
        <v>5</v>
      </c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</row>
    <row r="3" spans="1:85" ht="12.75" customHeight="1">
      <c r="A3" s="235" t="s">
        <v>6</v>
      </c>
      <c r="B3" s="236" t="s">
        <v>7</v>
      </c>
      <c r="C3" s="236" t="s">
        <v>8</v>
      </c>
      <c r="D3" s="236" t="s">
        <v>9</v>
      </c>
      <c r="E3" s="236" t="s">
        <v>10</v>
      </c>
      <c r="F3" s="236" t="s">
        <v>11</v>
      </c>
      <c r="G3" s="236" t="s">
        <v>12</v>
      </c>
      <c r="H3" s="236" t="s">
        <v>13</v>
      </c>
      <c r="I3" s="236" t="s">
        <v>14</v>
      </c>
      <c r="J3" s="236" t="s">
        <v>15</v>
      </c>
      <c r="K3" s="236" t="s">
        <v>16</v>
      </c>
      <c r="L3" s="236" t="s">
        <v>17</v>
      </c>
      <c r="M3" s="236" t="s">
        <v>18</v>
      </c>
      <c r="N3" s="236" t="s">
        <v>19</v>
      </c>
      <c r="O3" s="236" t="s">
        <v>20</v>
      </c>
      <c r="P3" s="236" t="s">
        <v>21</v>
      </c>
      <c r="Q3" s="237" t="s">
        <v>22</v>
      </c>
      <c r="R3" s="237"/>
      <c r="S3" s="237" t="s">
        <v>23</v>
      </c>
      <c r="T3" s="237"/>
      <c r="U3" s="237" t="s">
        <v>24</v>
      </c>
      <c r="V3" s="237"/>
      <c r="W3" s="237" t="s">
        <v>25</v>
      </c>
      <c r="X3" s="237"/>
      <c r="Y3" s="238" t="s">
        <v>26</v>
      </c>
      <c r="Z3" s="238" t="s">
        <v>27</v>
      </c>
      <c r="AA3" s="239" t="s">
        <v>28</v>
      </c>
      <c r="AB3" s="238" t="s">
        <v>29</v>
      </c>
      <c r="AC3" s="238" t="s">
        <v>30</v>
      </c>
      <c r="AD3" s="240" t="s">
        <v>31</v>
      </c>
      <c r="AE3" s="240"/>
      <c r="AF3" s="240" t="s">
        <v>32</v>
      </c>
      <c r="AG3" s="240"/>
      <c r="AH3" s="241" t="s">
        <v>33</v>
      </c>
      <c r="AI3" s="242" t="s">
        <v>34</v>
      </c>
      <c r="AJ3" s="243" t="s">
        <v>35</v>
      </c>
      <c r="AK3" s="243"/>
      <c r="AL3" s="243"/>
      <c r="AM3" s="243"/>
      <c r="AN3" s="243"/>
      <c r="AO3" s="242" t="s">
        <v>36</v>
      </c>
      <c r="AP3" s="245" t="s">
        <v>37</v>
      </c>
      <c r="AQ3" s="242" t="s">
        <v>38</v>
      </c>
      <c r="AR3" s="246" t="s">
        <v>39</v>
      </c>
      <c r="AS3" s="246" t="s">
        <v>40</v>
      </c>
      <c r="AT3" s="246"/>
      <c r="AU3" s="246"/>
      <c r="AV3" s="246"/>
      <c r="AW3" s="246"/>
      <c r="AX3" s="246" t="s">
        <v>41</v>
      </c>
      <c r="AY3" s="246"/>
      <c r="AZ3" s="246"/>
      <c r="BA3" s="246"/>
      <c r="BB3" s="246"/>
      <c r="BC3" s="247" t="s">
        <v>42</v>
      </c>
      <c r="BD3" s="247" t="s">
        <v>43</v>
      </c>
      <c r="BE3" s="242" t="s">
        <v>44</v>
      </c>
      <c r="BF3" s="242" t="s">
        <v>45</v>
      </c>
      <c r="BG3" s="248" t="s">
        <v>46</v>
      </c>
      <c r="BH3" s="249" t="s">
        <v>47</v>
      </c>
      <c r="BI3" s="249"/>
      <c r="BJ3" s="250" t="s">
        <v>48</v>
      </c>
      <c r="BK3" s="249" t="s">
        <v>49</v>
      </c>
      <c r="BL3" s="249" t="s">
        <v>50</v>
      </c>
      <c r="BM3" s="249"/>
      <c r="BN3" s="249"/>
      <c r="BO3" s="249"/>
      <c r="BP3" s="249"/>
      <c r="BQ3" s="249"/>
      <c r="BR3" s="249"/>
      <c r="BS3" s="249"/>
      <c r="BT3" s="251" t="s">
        <v>51</v>
      </c>
      <c r="BU3" s="251"/>
      <c r="BV3" s="251"/>
      <c r="BW3" s="251"/>
      <c r="BX3" s="252" t="s">
        <v>52</v>
      </c>
      <c r="BY3" s="252"/>
      <c r="BZ3" s="252"/>
      <c r="CA3" s="252"/>
      <c r="CB3" s="252"/>
      <c r="CC3" s="252"/>
      <c r="CD3" s="252"/>
      <c r="CE3" s="252"/>
      <c r="CF3" s="252"/>
      <c r="CG3" s="252"/>
    </row>
    <row r="4" spans="1:85" ht="97.5" customHeight="1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7"/>
      <c r="R4" s="237"/>
      <c r="S4" s="237"/>
      <c r="T4" s="237"/>
      <c r="U4" s="237"/>
      <c r="V4" s="237"/>
      <c r="W4" s="237"/>
      <c r="X4" s="237"/>
      <c r="Y4" s="238"/>
      <c r="Z4" s="238"/>
      <c r="AA4" s="239"/>
      <c r="AB4" s="238"/>
      <c r="AC4" s="238"/>
      <c r="AD4" s="240"/>
      <c r="AE4" s="240"/>
      <c r="AF4" s="240"/>
      <c r="AG4" s="240"/>
      <c r="AH4" s="241"/>
      <c r="AI4" s="242"/>
      <c r="AJ4" s="243"/>
      <c r="AK4" s="243"/>
      <c r="AL4" s="243"/>
      <c r="AM4" s="243"/>
      <c r="AN4" s="243"/>
      <c r="AO4" s="242"/>
      <c r="AP4" s="242"/>
      <c r="AQ4" s="242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7"/>
      <c r="BD4" s="247"/>
      <c r="BE4" s="242"/>
      <c r="BF4" s="242"/>
      <c r="BG4" s="248"/>
      <c r="BH4" s="249"/>
      <c r="BI4" s="249"/>
      <c r="BJ4" s="250"/>
      <c r="BK4" s="249"/>
      <c r="BL4" s="249"/>
      <c r="BM4" s="249"/>
      <c r="BN4" s="249"/>
      <c r="BO4" s="249"/>
      <c r="BP4" s="249"/>
      <c r="BQ4" s="249"/>
      <c r="BR4" s="249"/>
      <c r="BS4" s="249"/>
      <c r="BT4" s="251"/>
      <c r="BU4" s="251"/>
      <c r="BV4" s="251"/>
      <c r="BW4" s="251"/>
      <c r="BX4" s="252"/>
      <c r="BY4" s="252"/>
      <c r="BZ4" s="252"/>
      <c r="CA4" s="252"/>
      <c r="CB4" s="252"/>
      <c r="CC4" s="252"/>
      <c r="CD4" s="252"/>
      <c r="CE4" s="252"/>
      <c r="CF4" s="252"/>
      <c r="CG4" s="252"/>
    </row>
    <row r="5" spans="1:85" ht="73.5" customHeight="1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53" t="s">
        <v>53</v>
      </c>
      <c r="R5" s="253" t="s">
        <v>54</v>
      </c>
      <c r="S5" s="253" t="s">
        <v>53</v>
      </c>
      <c r="T5" s="253" t="s">
        <v>54</v>
      </c>
      <c r="U5" s="253" t="s">
        <v>53</v>
      </c>
      <c r="V5" s="253" t="s">
        <v>54</v>
      </c>
      <c r="W5" s="253" t="s">
        <v>53</v>
      </c>
      <c r="X5" s="253" t="s">
        <v>54</v>
      </c>
      <c r="Y5" s="238"/>
      <c r="Z5" s="238"/>
      <c r="AA5" s="239"/>
      <c r="AB5" s="238"/>
      <c r="AC5" s="238"/>
      <c r="AD5" s="254" t="s">
        <v>55</v>
      </c>
      <c r="AE5" s="254" t="s">
        <v>56</v>
      </c>
      <c r="AF5" s="254" t="s">
        <v>55</v>
      </c>
      <c r="AG5" s="254" t="s">
        <v>56</v>
      </c>
      <c r="AH5" s="241"/>
      <c r="AI5" s="242"/>
      <c r="AJ5" s="244" t="s">
        <v>57</v>
      </c>
      <c r="AK5" s="244" t="s">
        <v>58</v>
      </c>
      <c r="AL5" s="244" t="s">
        <v>59</v>
      </c>
      <c r="AM5" s="244" t="s">
        <v>60</v>
      </c>
      <c r="AN5" s="244" t="s">
        <v>61</v>
      </c>
      <c r="AO5" s="242"/>
      <c r="AP5" s="242"/>
      <c r="AQ5" s="242"/>
      <c r="AR5" s="246"/>
      <c r="AS5" s="255" t="s">
        <v>62</v>
      </c>
      <c r="AT5" s="255" t="s">
        <v>63</v>
      </c>
      <c r="AU5" s="255" t="s">
        <v>64</v>
      </c>
      <c r="AV5" s="255" t="s">
        <v>65</v>
      </c>
      <c r="AW5" s="255" t="s">
        <v>66</v>
      </c>
      <c r="AX5" s="255" t="s">
        <v>62</v>
      </c>
      <c r="AY5" s="255" t="s">
        <v>63</v>
      </c>
      <c r="AZ5" s="255" t="s">
        <v>64</v>
      </c>
      <c r="BA5" s="255" t="s">
        <v>65</v>
      </c>
      <c r="BB5" s="255" t="s">
        <v>66</v>
      </c>
      <c r="BC5" s="247"/>
      <c r="BD5" s="247"/>
      <c r="BE5" s="242"/>
      <c r="BF5" s="242"/>
      <c r="BG5" s="248"/>
      <c r="BH5" s="256" t="s">
        <v>67</v>
      </c>
      <c r="BI5" s="256" t="s">
        <v>68</v>
      </c>
      <c r="BJ5" s="250"/>
      <c r="BK5" s="249"/>
      <c r="BL5" s="256" t="s">
        <v>69</v>
      </c>
      <c r="BM5" s="256" t="s">
        <v>70</v>
      </c>
      <c r="BN5" s="256" t="s">
        <v>71</v>
      </c>
      <c r="BO5" s="256" t="s">
        <v>72</v>
      </c>
      <c r="BP5" s="256" t="s">
        <v>73</v>
      </c>
      <c r="BQ5" s="256" t="s">
        <v>74</v>
      </c>
      <c r="BR5" s="256" t="s">
        <v>75</v>
      </c>
      <c r="BS5" s="256"/>
      <c r="BT5" s="257" t="s">
        <v>76</v>
      </c>
      <c r="BU5" s="257" t="s">
        <v>77</v>
      </c>
      <c r="BV5" s="257"/>
      <c r="BW5" s="257"/>
      <c r="BX5" s="258" t="s">
        <v>78</v>
      </c>
      <c r="BY5" s="259" t="s">
        <v>79</v>
      </c>
      <c r="BZ5" s="259"/>
      <c r="CA5" s="259"/>
      <c r="CB5" s="259"/>
      <c r="CC5" s="259"/>
      <c r="CD5" s="259" t="s">
        <v>80</v>
      </c>
      <c r="CE5" s="259"/>
      <c r="CF5" s="260" t="s">
        <v>81</v>
      </c>
      <c r="CG5" s="260"/>
    </row>
    <row r="6" spans="1:85" ht="96.75" customHeight="1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53"/>
      <c r="R6" s="253"/>
      <c r="S6" s="253"/>
      <c r="T6" s="253"/>
      <c r="U6" s="253"/>
      <c r="V6" s="253"/>
      <c r="W6" s="253"/>
      <c r="X6" s="253"/>
      <c r="Y6" s="238"/>
      <c r="Z6" s="238"/>
      <c r="AA6" s="239"/>
      <c r="AB6" s="238"/>
      <c r="AC6" s="238"/>
      <c r="AD6" s="254"/>
      <c r="AE6" s="254"/>
      <c r="AF6" s="254"/>
      <c r="AG6" s="254"/>
      <c r="AH6" s="241"/>
      <c r="AI6" s="242"/>
      <c r="AJ6" s="244"/>
      <c r="AK6" s="244"/>
      <c r="AL6" s="244"/>
      <c r="AM6" s="244"/>
      <c r="AN6" s="244"/>
      <c r="AO6" s="244"/>
      <c r="AP6" s="244"/>
      <c r="AQ6" s="244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7"/>
      <c r="BD6" s="247"/>
      <c r="BE6" s="242"/>
      <c r="BF6" s="242"/>
      <c r="BG6" s="248"/>
      <c r="BH6" s="256"/>
      <c r="BI6" s="256"/>
      <c r="BJ6" s="250"/>
      <c r="BK6" s="249"/>
      <c r="BL6" s="249"/>
      <c r="BM6" s="249"/>
      <c r="BN6" s="249"/>
      <c r="BO6" s="249"/>
      <c r="BP6" s="249"/>
      <c r="BQ6" s="249"/>
      <c r="BR6" s="3" t="s">
        <v>82</v>
      </c>
      <c r="BS6" s="3" t="s">
        <v>83</v>
      </c>
      <c r="BT6" s="257"/>
      <c r="BU6" s="4" t="s">
        <v>53</v>
      </c>
      <c r="BV6" s="4" t="s">
        <v>84</v>
      </c>
      <c r="BW6" s="4" t="s">
        <v>85</v>
      </c>
      <c r="BX6" s="258"/>
      <c r="BY6" s="7" t="s">
        <v>86</v>
      </c>
      <c r="BZ6" s="8" t="s">
        <v>87</v>
      </c>
      <c r="CA6" s="8" t="s">
        <v>88</v>
      </c>
      <c r="CB6" s="5" t="s">
        <v>89</v>
      </c>
      <c r="CC6" s="5" t="s">
        <v>90</v>
      </c>
      <c r="CD6" s="5" t="s">
        <v>91</v>
      </c>
      <c r="CE6" s="5" t="s">
        <v>92</v>
      </c>
      <c r="CF6" s="5" t="s">
        <v>91</v>
      </c>
      <c r="CG6" s="6" t="s">
        <v>93</v>
      </c>
    </row>
    <row r="7" spans="1:85" ht="12.7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1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  <c r="AG7" s="10">
        <v>33</v>
      </c>
      <c r="AH7" s="10">
        <v>34</v>
      </c>
      <c r="AI7" s="10">
        <v>35</v>
      </c>
      <c r="AJ7" s="12">
        <v>36</v>
      </c>
      <c r="AK7" s="10">
        <v>37</v>
      </c>
      <c r="AL7" s="10">
        <v>38</v>
      </c>
      <c r="AM7" s="10">
        <v>39</v>
      </c>
      <c r="AN7" s="10">
        <v>40</v>
      </c>
      <c r="AO7" s="10">
        <v>41</v>
      </c>
      <c r="AP7" s="10">
        <v>42</v>
      </c>
      <c r="AQ7" s="10">
        <v>43</v>
      </c>
      <c r="AR7" s="10">
        <v>44</v>
      </c>
      <c r="AS7" s="10">
        <v>45</v>
      </c>
      <c r="AT7" s="10">
        <v>46</v>
      </c>
      <c r="AU7" s="10">
        <v>47</v>
      </c>
      <c r="AV7" s="10">
        <v>48</v>
      </c>
      <c r="AW7" s="10">
        <v>49</v>
      </c>
      <c r="AX7" s="10">
        <v>50</v>
      </c>
      <c r="AY7" s="10">
        <v>51</v>
      </c>
      <c r="AZ7" s="10">
        <v>52</v>
      </c>
      <c r="BA7" s="10">
        <v>53</v>
      </c>
      <c r="BB7" s="10">
        <v>54</v>
      </c>
      <c r="BC7" s="10">
        <v>55</v>
      </c>
      <c r="BD7" s="10">
        <v>56</v>
      </c>
      <c r="BE7" s="10">
        <v>57</v>
      </c>
      <c r="BF7" s="10">
        <v>58</v>
      </c>
      <c r="BG7" s="10">
        <v>59</v>
      </c>
      <c r="BH7" s="10">
        <v>60</v>
      </c>
      <c r="BI7" s="10">
        <v>61</v>
      </c>
      <c r="BJ7" s="13">
        <v>62</v>
      </c>
      <c r="BK7" s="10">
        <v>63</v>
      </c>
      <c r="BL7" s="10">
        <v>64</v>
      </c>
      <c r="BM7" s="10">
        <v>65</v>
      </c>
      <c r="BN7" s="10">
        <v>66</v>
      </c>
      <c r="BO7" s="10">
        <v>67</v>
      </c>
      <c r="BP7" s="10">
        <v>68</v>
      </c>
      <c r="BQ7" s="10">
        <v>69</v>
      </c>
      <c r="BR7" s="10">
        <v>70</v>
      </c>
      <c r="BS7" s="10">
        <v>71</v>
      </c>
      <c r="BT7" s="10">
        <v>72</v>
      </c>
      <c r="BU7" s="10">
        <v>73</v>
      </c>
      <c r="BV7" s="10">
        <v>74</v>
      </c>
      <c r="BW7" s="10">
        <v>75</v>
      </c>
      <c r="BX7" s="10">
        <v>76</v>
      </c>
      <c r="BY7" s="10">
        <v>77</v>
      </c>
      <c r="BZ7" s="10">
        <v>78</v>
      </c>
      <c r="CA7" s="10">
        <v>79</v>
      </c>
      <c r="CB7" s="10">
        <v>80</v>
      </c>
      <c r="CC7" s="10">
        <v>81</v>
      </c>
      <c r="CD7" s="10">
        <v>82</v>
      </c>
      <c r="CE7" s="10">
        <v>83</v>
      </c>
      <c r="CF7" s="10">
        <v>84</v>
      </c>
      <c r="CG7" s="10">
        <v>85</v>
      </c>
    </row>
    <row r="8" spans="1:85" ht="12.75">
      <c r="A8" s="261" t="s">
        <v>94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2" t="s">
        <v>95</v>
      </c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 t="s">
        <v>95</v>
      </c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 t="s">
        <v>95</v>
      </c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3" t="s">
        <v>95</v>
      </c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</row>
    <row r="9" spans="1:85" ht="12.75">
      <c r="A9" s="14">
        <v>1</v>
      </c>
      <c r="B9" s="15"/>
      <c r="C9" s="16" t="s">
        <v>96</v>
      </c>
      <c r="D9" s="17"/>
      <c r="E9" s="18"/>
      <c r="F9" s="18"/>
      <c r="G9" s="19"/>
      <c r="H9" s="19"/>
      <c r="I9" s="19"/>
      <c r="J9" s="19"/>
      <c r="K9" s="16" t="s">
        <v>96</v>
      </c>
      <c r="L9" s="19"/>
      <c r="M9" s="20"/>
      <c r="N9" s="20"/>
      <c r="O9" s="20"/>
      <c r="P9" s="21"/>
      <c r="Q9" s="22"/>
      <c r="R9" s="22"/>
      <c r="S9" s="22"/>
      <c r="T9" s="22"/>
      <c r="U9" s="23"/>
      <c r="V9" s="23"/>
      <c r="W9" s="23"/>
      <c r="X9" s="23"/>
      <c r="Y9" s="24"/>
      <c r="Z9" s="23"/>
      <c r="AA9" s="23"/>
      <c r="AB9" s="23"/>
      <c r="AC9" s="19"/>
      <c r="AD9" s="25"/>
      <c r="AE9" s="25"/>
      <c r="AF9" s="25"/>
      <c r="AG9" s="25"/>
      <c r="AH9" s="19"/>
      <c r="AI9" s="26"/>
      <c r="AJ9" s="27"/>
      <c r="AK9" s="23"/>
      <c r="AL9" s="23"/>
      <c r="AM9" s="23"/>
      <c r="AN9" s="23"/>
      <c r="AO9" s="23"/>
      <c r="AP9" s="23"/>
      <c r="AQ9" s="19"/>
      <c r="AR9" s="19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8"/>
      <c r="BD9" s="28"/>
      <c r="BE9" s="29"/>
      <c r="BF9" s="29"/>
      <c r="BG9" s="29"/>
      <c r="BH9" s="28"/>
      <c r="BI9" s="28"/>
      <c r="BJ9" s="28"/>
      <c r="BK9" s="23"/>
      <c r="BL9" s="23"/>
      <c r="BM9" s="23"/>
      <c r="BN9" s="23"/>
      <c r="BO9" s="23"/>
      <c r="BP9" s="23"/>
      <c r="BQ9" s="23"/>
      <c r="BR9" s="23"/>
      <c r="BS9" s="28"/>
      <c r="BT9" s="23"/>
      <c r="BU9" s="23"/>
      <c r="BV9" s="23"/>
      <c r="BW9" s="22"/>
      <c r="BX9" s="30"/>
      <c r="BY9" s="30"/>
      <c r="BZ9" s="30"/>
      <c r="CA9" s="30"/>
      <c r="CB9" s="30"/>
      <c r="CC9" s="30"/>
      <c r="CD9" s="30"/>
      <c r="CE9" s="31"/>
      <c r="CF9" s="32"/>
      <c r="CG9" s="33"/>
    </row>
    <row r="10" spans="1:85" ht="12.75">
      <c r="A10" s="34">
        <v>2</v>
      </c>
      <c r="B10" s="35"/>
      <c r="C10" s="16" t="s">
        <v>96</v>
      </c>
      <c r="D10" s="36"/>
      <c r="E10" s="37"/>
      <c r="F10" s="37"/>
      <c r="G10" s="38"/>
      <c r="H10" s="38"/>
      <c r="I10" s="38"/>
      <c r="J10" s="38"/>
      <c r="K10" s="16" t="s">
        <v>96</v>
      </c>
      <c r="L10" s="38"/>
      <c r="M10" s="39"/>
      <c r="N10" s="39"/>
      <c r="O10" s="39"/>
      <c r="P10" s="39"/>
      <c r="Q10" s="40"/>
      <c r="R10" s="40"/>
      <c r="S10" s="40"/>
      <c r="T10" s="40"/>
      <c r="U10" s="41"/>
      <c r="V10" s="41"/>
      <c r="W10" s="41"/>
      <c r="X10" s="41"/>
      <c r="Y10" s="42"/>
      <c r="Z10" s="40"/>
      <c r="AA10" s="40"/>
      <c r="AB10" s="40"/>
      <c r="AC10" s="43"/>
      <c r="AD10" s="44"/>
      <c r="AE10" s="44"/>
      <c r="AF10" s="44"/>
      <c r="AG10" s="44"/>
      <c r="AH10" s="43"/>
      <c r="AI10" s="45"/>
      <c r="AJ10" s="46"/>
      <c r="AK10" s="40"/>
      <c r="AL10" s="40"/>
      <c r="AM10" s="40"/>
      <c r="AN10" s="40"/>
      <c r="AO10" s="40"/>
      <c r="AP10" s="40"/>
      <c r="AQ10" s="43"/>
      <c r="AR10" s="47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9"/>
      <c r="BD10" s="49"/>
      <c r="BE10" s="43"/>
      <c r="BF10" s="43"/>
      <c r="BG10" s="43"/>
      <c r="BH10" s="49"/>
      <c r="BI10" s="49"/>
      <c r="BJ10" s="49"/>
      <c r="BK10" s="40"/>
      <c r="BL10" s="40"/>
      <c r="BM10" s="40"/>
      <c r="BN10" s="40"/>
      <c r="BO10" s="40"/>
      <c r="BP10" s="40"/>
      <c r="BQ10" s="40"/>
      <c r="BR10" s="40"/>
      <c r="BS10" s="49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50"/>
      <c r="CF10" s="51"/>
      <c r="CG10" s="52"/>
    </row>
    <row r="11" spans="1:85" ht="12.75">
      <c r="A11" s="53">
        <v>3</v>
      </c>
      <c r="B11" s="54"/>
      <c r="C11" s="16" t="s">
        <v>96</v>
      </c>
      <c r="D11" s="55"/>
      <c r="E11" s="56"/>
      <c r="F11" s="56"/>
      <c r="G11" s="57"/>
      <c r="H11" s="57"/>
      <c r="I11" s="57"/>
      <c r="J11" s="57"/>
      <c r="K11" s="16" t="s">
        <v>96</v>
      </c>
      <c r="L11" s="57"/>
      <c r="M11" s="58"/>
      <c r="N11" s="58"/>
      <c r="O11" s="58"/>
      <c r="P11" s="59"/>
      <c r="Q11" s="60"/>
      <c r="R11" s="60"/>
      <c r="S11" s="60"/>
      <c r="T11" s="60"/>
      <c r="U11" s="61"/>
      <c r="V11" s="61"/>
      <c r="W11" s="61"/>
      <c r="X11" s="61"/>
      <c r="Y11" s="62"/>
      <c r="Z11" s="61"/>
      <c r="AA11" s="61"/>
      <c r="AB11" s="61"/>
      <c r="AC11" s="57"/>
      <c r="AD11" s="63"/>
      <c r="AE11" s="63"/>
      <c r="AF11" s="63"/>
      <c r="AG11" s="63"/>
      <c r="AH11" s="57"/>
      <c r="AI11" s="64"/>
      <c r="AJ11" s="65"/>
      <c r="AK11" s="61"/>
      <c r="AL11" s="61"/>
      <c r="AM11" s="61"/>
      <c r="AN11" s="61"/>
      <c r="AO11" s="61"/>
      <c r="AP11" s="61"/>
      <c r="AQ11" s="57"/>
      <c r="AR11" s="57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66"/>
      <c r="BD11" s="66"/>
      <c r="BE11" s="67"/>
      <c r="BF11" s="67"/>
      <c r="BG11" s="67"/>
      <c r="BH11" s="66"/>
      <c r="BI11" s="66"/>
      <c r="BJ11" s="66"/>
      <c r="BK11" s="61"/>
      <c r="BL11" s="61"/>
      <c r="BM11" s="61"/>
      <c r="BN11" s="61"/>
      <c r="BO11" s="61"/>
      <c r="BP11" s="61"/>
      <c r="BQ11" s="61"/>
      <c r="BR11" s="61"/>
      <c r="BS11" s="66"/>
      <c r="BT11" s="61"/>
      <c r="BU11" s="61"/>
      <c r="BV11" s="61"/>
      <c r="BW11" s="60"/>
      <c r="BX11" s="68"/>
      <c r="BY11" s="68"/>
      <c r="BZ11" s="68"/>
      <c r="CA11" s="68"/>
      <c r="CB11" s="68"/>
      <c r="CC11" s="68"/>
      <c r="CD11" s="68"/>
      <c r="CE11" s="69"/>
      <c r="CF11" s="51"/>
      <c r="CG11" s="52"/>
    </row>
    <row r="12" spans="1:85" ht="12.75">
      <c r="A12" s="70" t="s">
        <v>97</v>
      </c>
      <c r="B12" s="71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72"/>
      <c r="N12" s="72"/>
      <c r="O12" s="72"/>
      <c r="P12" s="73"/>
      <c r="Q12" s="74"/>
      <c r="R12" s="74"/>
      <c r="S12" s="74"/>
      <c r="T12" s="74"/>
      <c r="U12" s="75"/>
      <c r="V12" s="75"/>
      <c r="W12" s="75"/>
      <c r="X12" s="75"/>
      <c r="Y12" s="76"/>
      <c r="Z12" s="75"/>
      <c r="AA12" s="75"/>
      <c r="AB12" s="75"/>
      <c r="AC12" s="77"/>
      <c r="AD12" s="78"/>
      <c r="AE12" s="78"/>
      <c r="AF12" s="78"/>
      <c r="AG12" s="78"/>
      <c r="AH12" s="77"/>
      <c r="AI12" s="79"/>
      <c r="AJ12" s="80"/>
      <c r="AK12" s="75"/>
      <c r="AL12" s="75"/>
      <c r="AM12" s="75"/>
      <c r="AN12" s="75"/>
      <c r="AO12" s="75"/>
      <c r="AP12" s="75"/>
      <c r="AQ12" s="77"/>
      <c r="AR12" s="77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81"/>
      <c r="BD12" s="81"/>
      <c r="BE12" s="82"/>
      <c r="BF12" s="82"/>
      <c r="BG12" s="82"/>
      <c r="BH12" s="81"/>
      <c r="BI12" s="81"/>
      <c r="BJ12" s="81"/>
      <c r="BK12" s="75"/>
      <c r="BL12" s="75"/>
      <c r="BM12" s="75"/>
      <c r="BN12" s="75"/>
      <c r="BO12" s="75"/>
      <c r="BP12" s="75"/>
      <c r="BQ12" s="75"/>
      <c r="BR12" s="75"/>
      <c r="BS12" s="81"/>
      <c r="BT12" s="75"/>
      <c r="BU12" s="75"/>
      <c r="BV12" s="75"/>
      <c r="BW12" s="74"/>
      <c r="BX12" s="75"/>
      <c r="BY12" s="75"/>
      <c r="BZ12" s="75"/>
      <c r="CA12" s="75"/>
      <c r="CB12" s="75"/>
      <c r="CC12" s="75"/>
      <c r="CD12" s="75"/>
      <c r="CE12" s="83"/>
      <c r="CF12" s="84"/>
      <c r="CG12" s="85"/>
    </row>
    <row r="13" spans="1:85" ht="13.5" customHeight="1">
      <c r="A13" s="265" t="s">
        <v>98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6" t="s">
        <v>98</v>
      </c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 t="s">
        <v>98</v>
      </c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 t="s">
        <v>98</v>
      </c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7" t="s">
        <v>98</v>
      </c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</row>
    <row r="14" spans="1:85" ht="12.75">
      <c r="A14" s="86">
        <v>1</v>
      </c>
      <c r="B14" s="17"/>
      <c r="C14" s="16" t="s">
        <v>96</v>
      </c>
      <c r="D14" s="17"/>
      <c r="E14" s="18"/>
      <c r="F14" s="18"/>
      <c r="G14" s="19"/>
      <c r="H14" s="19"/>
      <c r="I14" s="19"/>
      <c r="J14" s="19"/>
      <c r="K14" s="16" t="s">
        <v>96</v>
      </c>
      <c r="L14" s="19"/>
      <c r="M14" s="20"/>
      <c r="N14" s="20"/>
      <c r="O14" s="20"/>
      <c r="P14" s="21"/>
      <c r="Q14" s="22"/>
      <c r="R14" s="22"/>
      <c r="S14" s="22"/>
      <c r="T14" s="22"/>
      <c r="U14" s="23"/>
      <c r="V14" s="23"/>
      <c r="W14" s="23"/>
      <c r="X14" s="23"/>
      <c r="Y14" s="24"/>
      <c r="Z14" s="23"/>
      <c r="AA14" s="23"/>
      <c r="AB14" s="23"/>
      <c r="AC14" s="19"/>
      <c r="AD14" s="25"/>
      <c r="AE14" s="25"/>
      <c r="AF14" s="25"/>
      <c r="AG14" s="25"/>
      <c r="AH14" s="19"/>
      <c r="AI14" s="26"/>
      <c r="AJ14" s="27"/>
      <c r="AK14" s="23"/>
      <c r="AL14" s="23"/>
      <c r="AM14" s="23"/>
      <c r="AN14" s="23"/>
      <c r="AO14" s="23"/>
      <c r="AP14" s="23"/>
      <c r="AQ14" s="19"/>
      <c r="AR14" s="19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8"/>
      <c r="BD14" s="28"/>
      <c r="BE14" s="29"/>
      <c r="BF14" s="29"/>
      <c r="BG14" s="29"/>
      <c r="BH14" s="28"/>
      <c r="BI14" s="28"/>
      <c r="BJ14" s="28"/>
      <c r="BK14" s="23"/>
      <c r="BL14" s="23"/>
      <c r="BM14" s="23"/>
      <c r="BN14" s="23"/>
      <c r="BO14" s="23"/>
      <c r="BP14" s="23"/>
      <c r="BQ14" s="23"/>
      <c r="BR14" s="23"/>
      <c r="BS14" s="28"/>
      <c r="BT14" s="23"/>
      <c r="BU14" s="23"/>
      <c r="BV14" s="23"/>
      <c r="BW14" s="22"/>
      <c r="BX14" s="30"/>
      <c r="BY14" s="30"/>
      <c r="BZ14" s="30"/>
      <c r="CA14" s="30"/>
      <c r="CB14" s="30"/>
      <c r="CC14" s="30"/>
      <c r="CD14" s="30"/>
      <c r="CE14" s="31"/>
      <c r="CF14" s="32"/>
      <c r="CG14" s="33"/>
    </row>
    <row r="15" spans="1:85" ht="12.75">
      <c r="A15" s="87">
        <v>2</v>
      </c>
      <c r="B15" s="88"/>
      <c r="C15" s="16" t="s">
        <v>96</v>
      </c>
      <c r="D15" s="88"/>
      <c r="E15" s="89"/>
      <c r="F15" s="89"/>
      <c r="G15" s="90"/>
      <c r="H15" s="90"/>
      <c r="I15" s="90"/>
      <c r="J15" s="90"/>
      <c r="K15" s="16" t="s">
        <v>96</v>
      </c>
      <c r="L15" s="90"/>
      <c r="M15" s="91"/>
      <c r="N15" s="91"/>
      <c r="O15" s="91"/>
      <c r="P15" s="92"/>
      <c r="Q15" s="41"/>
      <c r="R15" s="41"/>
      <c r="S15" s="41"/>
      <c r="T15" s="41"/>
      <c r="U15" s="93"/>
      <c r="V15" s="93"/>
      <c r="W15" s="93"/>
      <c r="X15" s="93"/>
      <c r="Y15" s="94"/>
      <c r="Z15" s="93"/>
      <c r="AA15" s="93"/>
      <c r="AB15" s="93"/>
      <c r="AC15" s="90"/>
      <c r="AD15" s="95"/>
      <c r="AE15" s="95"/>
      <c r="AF15" s="95"/>
      <c r="AG15" s="95"/>
      <c r="AH15" s="90"/>
      <c r="AI15" s="96"/>
      <c r="AJ15" s="46"/>
      <c r="AK15" s="93"/>
      <c r="AL15" s="93"/>
      <c r="AM15" s="93"/>
      <c r="AN15" s="93"/>
      <c r="AO15" s="93"/>
      <c r="AP15" s="93"/>
      <c r="AQ15" s="90"/>
      <c r="AR15" s="90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7"/>
      <c r="BD15" s="97"/>
      <c r="BE15" s="98"/>
      <c r="BF15" s="98"/>
      <c r="BG15" s="98"/>
      <c r="BH15" s="97"/>
      <c r="BI15" s="97"/>
      <c r="BJ15" s="97"/>
      <c r="BK15" s="93"/>
      <c r="BL15" s="93"/>
      <c r="BM15" s="93"/>
      <c r="BN15" s="93"/>
      <c r="BO15" s="93"/>
      <c r="BP15" s="93"/>
      <c r="BQ15" s="93"/>
      <c r="BR15" s="93"/>
      <c r="BS15" s="97"/>
      <c r="BT15" s="93"/>
      <c r="BU15" s="93"/>
      <c r="BV15" s="93"/>
      <c r="BW15" s="41"/>
      <c r="BX15" s="99"/>
      <c r="BY15" s="99"/>
      <c r="BZ15" s="99"/>
      <c r="CA15" s="99"/>
      <c r="CB15" s="99"/>
      <c r="CC15" s="99"/>
      <c r="CD15" s="99"/>
      <c r="CE15" s="100"/>
      <c r="CF15" s="51"/>
      <c r="CG15" s="52"/>
    </row>
    <row r="16" spans="1:85" ht="12.75">
      <c r="A16" s="101">
        <v>3</v>
      </c>
      <c r="B16" s="102"/>
      <c r="C16" s="16" t="s">
        <v>96</v>
      </c>
      <c r="D16" s="103"/>
      <c r="E16" s="104"/>
      <c r="F16" s="104"/>
      <c r="G16" s="105"/>
      <c r="H16" s="105"/>
      <c r="I16" s="105"/>
      <c r="J16" s="105"/>
      <c r="K16" s="16" t="s">
        <v>96</v>
      </c>
      <c r="L16" s="105"/>
      <c r="M16" s="106"/>
      <c r="N16" s="106"/>
      <c r="O16" s="106"/>
      <c r="P16" s="106"/>
      <c r="Q16" s="107"/>
      <c r="R16" s="107"/>
      <c r="S16" s="107"/>
      <c r="T16" s="107"/>
      <c r="U16" s="60"/>
      <c r="V16" s="60"/>
      <c r="W16" s="60"/>
      <c r="X16" s="60"/>
      <c r="Y16" s="108"/>
      <c r="Z16" s="107"/>
      <c r="AA16" s="107"/>
      <c r="AB16" s="107"/>
      <c r="AC16" s="109"/>
      <c r="AD16" s="110"/>
      <c r="AE16" s="110"/>
      <c r="AF16" s="110"/>
      <c r="AG16" s="110"/>
      <c r="AH16" s="109"/>
      <c r="AI16" s="111"/>
      <c r="AJ16" s="65"/>
      <c r="AK16" s="107"/>
      <c r="AL16" s="107"/>
      <c r="AM16" s="107"/>
      <c r="AN16" s="107"/>
      <c r="AO16" s="107"/>
      <c r="AP16" s="107"/>
      <c r="AQ16" s="109"/>
      <c r="AR16" s="112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4"/>
      <c r="BD16" s="114"/>
      <c r="BE16" s="109"/>
      <c r="BF16" s="109"/>
      <c r="BG16" s="109"/>
      <c r="BH16" s="114"/>
      <c r="BI16" s="114"/>
      <c r="BJ16" s="114"/>
      <c r="BK16" s="107"/>
      <c r="BL16" s="107"/>
      <c r="BM16" s="107"/>
      <c r="BN16" s="107"/>
      <c r="BO16" s="107"/>
      <c r="BP16" s="107"/>
      <c r="BQ16" s="107"/>
      <c r="BR16" s="107"/>
      <c r="BS16" s="114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15"/>
      <c r="CF16" s="51"/>
      <c r="CG16" s="52"/>
    </row>
    <row r="17" spans="1:85" ht="12.75">
      <c r="A17" s="70" t="s">
        <v>97</v>
      </c>
      <c r="B17" s="71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72"/>
      <c r="N17" s="72"/>
      <c r="O17" s="72"/>
      <c r="P17" s="73"/>
      <c r="Q17" s="74"/>
      <c r="R17" s="74"/>
      <c r="S17" s="74"/>
      <c r="T17" s="74"/>
      <c r="U17" s="75"/>
      <c r="V17" s="75"/>
      <c r="W17" s="75"/>
      <c r="X17" s="75"/>
      <c r="Y17" s="76"/>
      <c r="Z17" s="75"/>
      <c r="AA17" s="75"/>
      <c r="AB17" s="75"/>
      <c r="AC17" s="77"/>
      <c r="AD17" s="78"/>
      <c r="AE17" s="78"/>
      <c r="AF17" s="78"/>
      <c r="AG17" s="78"/>
      <c r="AH17" s="77"/>
      <c r="AI17" s="79"/>
      <c r="AJ17" s="80"/>
      <c r="AK17" s="75"/>
      <c r="AL17" s="75"/>
      <c r="AM17" s="75"/>
      <c r="AN17" s="75"/>
      <c r="AO17" s="75"/>
      <c r="AP17" s="75"/>
      <c r="AQ17" s="77"/>
      <c r="AR17" s="77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81"/>
      <c r="BD17" s="81"/>
      <c r="BE17" s="82"/>
      <c r="BF17" s="82"/>
      <c r="BG17" s="82"/>
      <c r="BH17" s="81"/>
      <c r="BI17" s="81"/>
      <c r="BJ17" s="81"/>
      <c r="BK17" s="75"/>
      <c r="BL17" s="75"/>
      <c r="BM17" s="75"/>
      <c r="BN17" s="75"/>
      <c r="BO17" s="75"/>
      <c r="BP17" s="75"/>
      <c r="BQ17" s="75"/>
      <c r="BR17" s="75"/>
      <c r="BS17" s="81"/>
      <c r="BT17" s="75"/>
      <c r="BU17" s="75"/>
      <c r="BV17" s="75"/>
      <c r="BW17" s="74"/>
      <c r="BX17" s="75"/>
      <c r="BY17" s="75"/>
      <c r="BZ17" s="75"/>
      <c r="CA17" s="75"/>
      <c r="CB17" s="75"/>
      <c r="CC17" s="75"/>
      <c r="CD17" s="75"/>
      <c r="CE17" s="83"/>
      <c r="CF17" s="84"/>
      <c r="CG17" s="85"/>
    </row>
    <row r="18" spans="1:85" ht="13.5" customHeight="1">
      <c r="A18" s="265" t="s">
        <v>99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6" t="s">
        <v>99</v>
      </c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 t="s">
        <v>99</v>
      </c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 t="s">
        <v>99</v>
      </c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7" t="s">
        <v>99</v>
      </c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</row>
    <row r="19" spans="1:85" s="292" customFormat="1" ht="60">
      <c r="A19" s="116">
        <v>1</v>
      </c>
      <c r="B19" s="117" t="s">
        <v>100</v>
      </c>
      <c r="C19" s="118" t="s">
        <v>96</v>
      </c>
      <c r="D19" s="119" t="s">
        <v>101</v>
      </c>
      <c r="E19" s="120" t="s">
        <v>102</v>
      </c>
      <c r="F19" s="119" t="s">
        <v>103</v>
      </c>
      <c r="G19" s="119" t="s">
        <v>104</v>
      </c>
      <c r="H19" s="119" t="s">
        <v>105</v>
      </c>
      <c r="I19" s="119" t="s">
        <v>101</v>
      </c>
      <c r="J19" s="119" t="s">
        <v>106</v>
      </c>
      <c r="K19" s="118" t="s">
        <v>96</v>
      </c>
      <c r="L19" s="121" t="s">
        <v>107</v>
      </c>
      <c r="M19" s="122">
        <v>8000</v>
      </c>
      <c r="N19" s="122">
        <v>10500</v>
      </c>
      <c r="O19" s="122">
        <v>0</v>
      </c>
      <c r="P19" s="122">
        <v>10500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v>0</v>
      </c>
      <c r="AD19" s="123">
        <v>0</v>
      </c>
      <c r="AE19" s="123">
        <v>0</v>
      </c>
      <c r="AF19" s="123">
        <v>0</v>
      </c>
      <c r="AG19" s="123">
        <v>0</v>
      </c>
      <c r="AH19" s="122" t="s">
        <v>100</v>
      </c>
      <c r="AI19" s="124" t="s">
        <v>101</v>
      </c>
      <c r="AJ19" s="125">
        <v>1490</v>
      </c>
      <c r="AK19" s="122" t="s">
        <v>100</v>
      </c>
      <c r="AL19" s="122" t="s">
        <v>100</v>
      </c>
      <c r="AM19" s="122" t="s">
        <v>100</v>
      </c>
      <c r="AN19" s="122">
        <v>2086</v>
      </c>
      <c r="AO19" s="122">
        <v>0</v>
      </c>
      <c r="AP19" s="122">
        <v>0</v>
      </c>
      <c r="AQ19" s="122" t="s">
        <v>108</v>
      </c>
      <c r="AR19" s="122">
        <v>1</v>
      </c>
      <c r="AS19" s="122" t="s">
        <v>100</v>
      </c>
      <c r="AT19" s="122" t="s">
        <v>100</v>
      </c>
      <c r="AU19" s="122" t="s">
        <v>100</v>
      </c>
      <c r="AV19" s="122" t="s">
        <v>100</v>
      </c>
      <c r="AW19" s="122" t="s">
        <v>100</v>
      </c>
      <c r="AX19" s="122" t="s">
        <v>100</v>
      </c>
      <c r="AY19" s="122" t="s">
        <v>100</v>
      </c>
      <c r="AZ19" s="122" t="s">
        <v>100</v>
      </c>
      <c r="BA19" s="122" t="s">
        <v>100</v>
      </c>
      <c r="BB19" s="122" t="s">
        <v>100</v>
      </c>
      <c r="BC19" s="122" t="s">
        <v>109</v>
      </c>
      <c r="BD19" s="122">
        <v>2008</v>
      </c>
      <c r="BE19" s="122" t="s">
        <v>100</v>
      </c>
      <c r="BF19" s="122" t="s">
        <v>110</v>
      </c>
      <c r="BG19" s="126" t="s">
        <v>100</v>
      </c>
      <c r="BH19" s="122" t="s">
        <v>100</v>
      </c>
      <c r="BI19" s="122" t="s">
        <v>100</v>
      </c>
      <c r="BJ19" s="122" t="s">
        <v>100</v>
      </c>
      <c r="BK19" s="127">
        <v>0</v>
      </c>
      <c r="BL19" s="127">
        <v>0</v>
      </c>
      <c r="BM19" s="127">
        <v>0</v>
      </c>
      <c r="BN19" s="127">
        <v>0</v>
      </c>
      <c r="BO19" s="127">
        <v>0</v>
      </c>
      <c r="BP19" s="127">
        <v>0</v>
      </c>
      <c r="BQ19" s="127">
        <v>0</v>
      </c>
      <c r="BR19" s="127">
        <v>0</v>
      </c>
      <c r="BS19" s="127">
        <v>0</v>
      </c>
      <c r="BT19" s="127">
        <v>0</v>
      </c>
      <c r="BU19" s="127">
        <v>0</v>
      </c>
      <c r="BV19" s="127">
        <v>0</v>
      </c>
      <c r="BW19" s="127">
        <v>0</v>
      </c>
      <c r="BX19" s="127">
        <v>0</v>
      </c>
      <c r="BY19" s="127">
        <v>0</v>
      </c>
      <c r="BZ19" s="127">
        <v>0</v>
      </c>
      <c r="CA19" s="127">
        <v>0</v>
      </c>
      <c r="CB19" s="127">
        <v>0</v>
      </c>
      <c r="CC19" s="127">
        <v>0</v>
      </c>
      <c r="CD19" s="127">
        <v>0</v>
      </c>
      <c r="CE19" s="127" t="s">
        <v>100</v>
      </c>
      <c r="CF19" s="127">
        <v>0</v>
      </c>
      <c r="CG19" s="128" t="s">
        <v>100</v>
      </c>
    </row>
    <row r="20" spans="1:85" s="295" customFormat="1" ht="84">
      <c r="A20" s="129">
        <v>2</v>
      </c>
      <c r="B20" s="129" t="s">
        <v>100</v>
      </c>
      <c r="C20" s="130" t="s">
        <v>96</v>
      </c>
      <c r="D20" s="129" t="s">
        <v>111</v>
      </c>
      <c r="E20" s="131" t="s">
        <v>112</v>
      </c>
      <c r="F20" s="132" t="s">
        <v>103</v>
      </c>
      <c r="G20" s="129" t="s">
        <v>104</v>
      </c>
      <c r="H20" s="129" t="s">
        <v>105</v>
      </c>
      <c r="I20" s="129" t="s">
        <v>113</v>
      </c>
      <c r="J20" s="129" t="s">
        <v>111</v>
      </c>
      <c r="K20" s="130" t="s">
        <v>96</v>
      </c>
      <c r="L20" s="129" t="s">
        <v>114</v>
      </c>
      <c r="M20" s="133">
        <v>2031</v>
      </c>
      <c r="N20" s="133">
        <v>1574</v>
      </c>
      <c r="O20" s="133">
        <v>513</v>
      </c>
      <c r="P20" s="133">
        <v>830</v>
      </c>
      <c r="Q20" s="134">
        <v>0.5</v>
      </c>
      <c r="R20" s="134">
        <v>0.5</v>
      </c>
      <c r="S20" s="134">
        <v>0</v>
      </c>
      <c r="T20" s="134">
        <v>0</v>
      </c>
      <c r="U20" s="134">
        <v>0.5</v>
      </c>
      <c r="V20" s="134">
        <v>0.5</v>
      </c>
      <c r="W20" s="134">
        <v>0</v>
      </c>
      <c r="X20" s="134">
        <v>0</v>
      </c>
      <c r="Y20" s="135">
        <v>0</v>
      </c>
      <c r="Z20" s="134">
        <v>11.3</v>
      </c>
      <c r="AA20" s="134">
        <v>11.3</v>
      </c>
      <c r="AB20" s="134">
        <v>0</v>
      </c>
      <c r="AC20" s="136">
        <v>0</v>
      </c>
      <c r="AD20" s="137">
        <v>0</v>
      </c>
      <c r="AE20" s="137">
        <v>0</v>
      </c>
      <c r="AF20" s="137">
        <v>0</v>
      </c>
      <c r="AG20" s="137">
        <v>0</v>
      </c>
      <c r="AH20" s="136" t="s">
        <v>100</v>
      </c>
      <c r="AI20" s="138" t="s">
        <v>111</v>
      </c>
      <c r="AJ20" s="139">
        <v>100</v>
      </c>
      <c r="AK20" s="134">
        <v>100</v>
      </c>
      <c r="AL20" s="134" t="s">
        <v>100</v>
      </c>
      <c r="AM20" s="134" t="s">
        <v>100</v>
      </c>
      <c r="AN20" s="134">
        <v>100</v>
      </c>
      <c r="AO20" s="140" t="s">
        <v>100</v>
      </c>
      <c r="AP20" s="134">
        <v>11.3</v>
      </c>
      <c r="AQ20" s="136" t="s">
        <v>115</v>
      </c>
      <c r="AR20" s="136">
        <v>0</v>
      </c>
      <c r="AS20" s="133" t="s">
        <v>100</v>
      </c>
      <c r="AT20" s="133" t="s">
        <v>100</v>
      </c>
      <c r="AU20" s="133" t="s">
        <v>100</v>
      </c>
      <c r="AV20" s="133" t="s">
        <v>100</v>
      </c>
      <c r="AW20" s="133" t="s">
        <v>100</v>
      </c>
      <c r="AX20" s="133" t="s">
        <v>100</v>
      </c>
      <c r="AY20" s="133" t="s">
        <v>100</v>
      </c>
      <c r="AZ20" s="133" t="s">
        <v>100</v>
      </c>
      <c r="BA20" s="133" t="s">
        <v>100</v>
      </c>
      <c r="BB20" s="133" t="s">
        <v>100</v>
      </c>
      <c r="BC20" s="141" t="s">
        <v>116</v>
      </c>
      <c r="BD20" s="141" t="s">
        <v>100</v>
      </c>
      <c r="BE20" s="135" t="s">
        <v>100</v>
      </c>
      <c r="BF20" s="135" t="s">
        <v>100</v>
      </c>
      <c r="BG20" s="142" t="s">
        <v>100</v>
      </c>
      <c r="BH20" s="141" t="s">
        <v>100</v>
      </c>
      <c r="BI20" s="141" t="s">
        <v>100</v>
      </c>
      <c r="BJ20" s="141" t="s">
        <v>117</v>
      </c>
      <c r="BK20" s="143">
        <v>0</v>
      </c>
      <c r="BL20" s="143">
        <v>0</v>
      </c>
      <c r="BM20" s="143">
        <v>0</v>
      </c>
      <c r="BN20" s="143">
        <v>0</v>
      </c>
      <c r="BO20" s="143">
        <v>0</v>
      </c>
      <c r="BP20" s="143">
        <v>0</v>
      </c>
      <c r="BQ20" s="143">
        <v>0</v>
      </c>
      <c r="BR20" s="143">
        <v>0</v>
      </c>
      <c r="BS20" s="143">
        <v>0</v>
      </c>
      <c r="BT20" s="143">
        <v>0</v>
      </c>
      <c r="BU20" s="143">
        <v>0</v>
      </c>
      <c r="BV20" s="143">
        <v>0</v>
      </c>
      <c r="BW20" s="143">
        <v>0</v>
      </c>
      <c r="BX20" s="134">
        <v>0</v>
      </c>
      <c r="BY20" s="134">
        <v>0</v>
      </c>
      <c r="BZ20" s="134">
        <v>0</v>
      </c>
      <c r="CA20" s="134">
        <v>0</v>
      </c>
      <c r="CB20" s="134">
        <v>0</v>
      </c>
      <c r="CC20" s="134">
        <v>0</v>
      </c>
      <c r="CD20" s="134">
        <v>0</v>
      </c>
      <c r="CE20" s="136" t="s">
        <v>100</v>
      </c>
      <c r="CF20" s="293">
        <v>0</v>
      </c>
      <c r="CG20" s="294" t="s">
        <v>100</v>
      </c>
    </row>
    <row r="21" spans="1:85" s="299" customFormat="1" ht="24">
      <c r="A21" s="144">
        <v>3</v>
      </c>
      <c r="B21" s="145" t="s">
        <v>100</v>
      </c>
      <c r="C21" s="146" t="s">
        <v>96</v>
      </c>
      <c r="D21" s="147" t="s">
        <v>118</v>
      </c>
      <c r="E21" s="148" t="s">
        <v>119</v>
      </c>
      <c r="F21" s="149" t="s">
        <v>103</v>
      </c>
      <c r="G21" s="147" t="s">
        <v>104</v>
      </c>
      <c r="H21" s="147" t="s">
        <v>120</v>
      </c>
      <c r="I21" s="147" t="s">
        <v>118</v>
      </c>
      <c r="J21" s="147" t="s">
        <v>118</v>
      </c>
      <c r="K21" s="146" t="s">
        <v>96</v>
      </c>
      <c r="L21" s="150" t="s">
        <v>121</v>
      </c>
      <c r="M21" s="133">
        <v>3105</v>
      </c>
      <c r="N21" s="151">
        <v>4386</v>
      </c>
      <c r="O21" s="151">
        <v>1979</v>
      </c>
      <c r="P21" s="151">
        <v>50</v>
      </c>
      <c r="Q21" s="296">
        <v>16.1</v>
      </c>
      <c r="R21" s="296">
        <v>11.5</v>
      </c>
      <c r="S21" s="152">
        <v>0</v>
      </c>
      <c r="T21" s="152">
        <v>0</v>
      </c>
      <c r="U21" s="152">
        <v>16.1</v>
      </c>
      <c r="V21" s="152">
        <v>11.5</v>
      </c>
      <c r="W21" s="152">
        <v>0</v>
      </c>
      <c r="X21" s="152">
        <v>0</v>
      </c>
      <c r="Y21" s="151">
        <v>0</v>
      </c>
      <c r="Z21" s="152">
        <v>46</v>
      </c>
      <c r="AA21" s="152">
        <v>39.1</v>
      </c>
      <c r="AB21" s="152">
        <v>0</v>
      </c>
      <c r="AC21" s="153">
        <v>0</v>
      </c>
      <c r="AD21" s="154">
        <v>0</v>
      </c>
      <c r="AE21" s="154">
        <v>0</v>
      </c>
      <c r="AF21" s="154" t="s">
        <v>122</v>
      </c>
      <c r="AG21" s="154">
        <v>0</v>
      </c>
      <c r="AH21" s="153" t="s">
        <v>100</v>
      </c>
      <c r="AI21" s="155" t="s">
        <v>118</v>
      </c>
      <c r="AJ21" s="156" t="s">
        <v>100</v>
      </c>
      <c r="AK21" s="152" t="s">
        <v>100</v>
      </c>
      <c r="AL21" s="152" t="s">
        <v>100</v>
      </c>
      <c r="AM21" s="152" t="s">
        <v>100</v>
      </c>
      <c r="AN21" s="152">
        <v>410</v>
      </c>
      <c r="AO21" s="152">
        <v>410</v>
      </c>
      <c r="AP21" s="152">
        <v>46</v>
      </c>
      <c r="AQ21" s="153" t="s">
        <v>108</v>
      </c>
      <c r="AR21" s="153">
        <v>1</v>
      </c>
      <c r="AS21" s="151" t="s">
        <v>100</v>
      </c>
      <c r="AT21" s="151" t="s">
        <v>100</v>
      </c>
      <c r="AU21" s="151" t="s">
        <v>100</v>
      </c>
      <c r="AV21" s="151" t="s">
        <v>100</v>
      </c>
      <c r="AW21" s="151" t="s">
        <v>100</v>
      </c>
      <c r="AX21" s="151">
        <v>15</v>
      </c>
      <c r="AY21" s="151">
        <v>75</v>
      </c>
      <c r="AZ21" s="151">
        <v>25</v>
      </c>
      <c r="BA21" s="151">
        <v>30</v>
      </c>
      <c r="BB21" s="151">
        <v>1</v>
      </c>
      <c r="BC21" s="157" t="s">
        <v>100</v>
      </c>
      <c r="BD21" s="141" t="s">
        <v>100</v>
      </c>
      <c r="BE21" s="135" t="s">
        <v>100</v>
      </c>
      <c r="BF21" s="135" t="s">
        <v>100</v>
      </c>
      <c r="BG21" s="142" t="s">
        <v>100</v>
      </c>
      <c r="BH21" s="141" t="s">
        <v>100</v>
      </c>
      <c r="BI21" s="141" t="s">
        <v>100</v>
      </c>
      <c r="BJ21" s="157" t="s">
        <v>123</v>
      </c>
      <c r="BK21" s="158">
        <v>72</v>
      </c>
      <c r="BL21" s="158">
        <v>72</v>
      </c>
      <c r="BM21" s="143">
        <v>0</v>
      </c>
      <c r="BN21" s="143">
        <v>0</v>
      </c>
      <c r="BO21" s="143">
        <v>0</v>
      </c>
      <c r="BP21" s="158">
        <v>0</v>
      </c>
      <c r="BQ21" s="143">
        <v>0</v>
      </c>
      <c r="BR21" s="143">
        <v>0</v>
      </c>
      <c r="BS21" s="143">
        <v>0</v>
      </c>
      <c r="BT21" s="158">
        <v>0</v>
      </c>
      <c r="BU21" s="158">
        <v>0</v>
      </c>
      <c r="BV21" s="143">
        <v>0</v>
      </c>
      <c r="BW21" s="158">
        <v>0</v>
      </c>
      <c r="BX21" s="152">
        <v>0</v>
      </c>
      <c r="BY21" s="152">
        <v>0</v>
      </c>
      <c r="BZ21" s="152">
        <v>0</v>
      </c>
      <c r="CA21" s="152">
        <v>0</v>
      </c>
      <c r="CB21" s="152">
        <v>0</v>
      </c>
      <c r="CC21" s="152">
        <v>0</v>
      </c>
      <c r="CD21" s="152">
        <v>0</v>
      </c>
      <c r="CE21" s="153" t="s">
        <v>100</v>
      </c>
      <c r="CF21" s="297">
        <v>0</v>
      </c>
      <c r="CG21" s="298" t="s">
        <v>100</v>
      </c>
    </row>
    <row r="22" spans="1:85" s="299" customFormat="1" ht="12.75">
      <c r="A22" s="144">
        <v>4</v>
      </c>
      <c r="B22" s="129" t="s">
        <v>100</v>
      </c>
      <c r="C22" s="159" t="s">
        <v>96</v>
      </c>
      <c r="D22" s="129" t="s">
        <v>124</v>
      </c>
      <c r="E22" s="131" t="s">
        <v>125</v>
      </c>
      <c r="F22" s="129" t="s">
        <v>103</v>
      </c>
      <c r="G22" s="129" t="s">
        <v>104</v>
      </c>
      <c r="H22" s="129" t="s">
        <v>120</v>
      </c>
      <c r="I22" s="129" t="s">
        <v>124</v>
      </c>
      <c r="J22" s="129" t="s">
        <v>124</v>
      </c>
      <c r="K22" s="159" t="s">
        <v>96</v>
      </c>
      <c r="L22" s="160" t="s">
        <v>126</v>
      </c>
      <c r="M22" s="133">
        <v>3035</v>
      </c>
      <c r="N22" s="133">
        <v>2204</v>
      </c>
      <c r="O22" s="133">
        <v>1771</v>
      </c>
      <c r="P22" s="133">
        <v>433</v>
      </c>
      <c r="Q22" s="134">
        <v>12.2</v>
      </c>
      <c r="R22" s="134">
        <v>11.2</v>
      </c>
      <c r="S22" s="134">
        <v>0</v>
      </c>
      <c r="T22" s="134">
        <v>0</v>
      </c>
      <c r="U22" s="134">
        <v>12.2</v>
      </c>
      <c r="V22" s="134">
        <v>11.2</v>
      </c>
      <c r="W22" s="134">
        <v>0</v>
      </c>
      <c r="X22" s="134">
        <v>0</v>
      </c>
      <c r="Y22" s="135">
        <v>0</v>
      </c>
      <c r="Z22" s="134">
        <v>48</v>
      </c>
      <c r="AA22" s="134">
        <v>48</v>
      </c>
      <c r="AB22" s="134">
        <v>0</v>
      </c>
      <c r="AC22" s="136">
        <v>0</v>
      </c>
      <c r="AD22" s="137">
        <v>0</v>
      </c>
      <c r="AE22" s="137">
        <v>0</v>
      </c>
      <c r="AF22" s="137">
        <v>0.1</v>
      </c>
      <c r="AG22" s="137">
        <v>0.1</v>
      </c>
      <c r="AH22" s="136" t="s">
        <v>100</v>
      </c>
      <c r="AI22" s="161" t="s">
        <v>124</v>
      </c>
      <c r="AJ22" s="139">
        <v>137</v>
      </c>
      <c r="AK22" s="134">
        <v>300</v>
      </c>
      <c r="AL22" s="134">
        <v>300</v>
      </c>
      <c r="AM22" s="134">
        <v>0</v>
      </c>
      <c r="AN22" s="134">
        <v>405</v>
      </c>
      <c r="AO22" s="134">
        <v>300</v>
      </c>
      <c r="AP22" s="134">
        <v>50</v>
      </c>
      <c r="AQ22" s="136" t="s">
        <v>127</v>
      </c>
      <c r="AR22" s="136">
        <v>1</v>
      </c>
      <c r="AS22" s="133">
        <v>388</v>
      </c>
      <c r="AT22" s="133">
        <v>1680</v>
      </c>
      <c r="AU22" s="133">
        <v>798</v>
      </c>
      <c r="AV22" s="133">
        <v>197</v>
      </c>
      <c r="AW22" s="133">
        <v>7.26</v>
      </c>
      <c r="AX22" s="133">
        <v>3.2</v>
      </c>
      <c r="AY22" s="133">
        <v>44.8</v>
      </c>
      <c r="AZ22" s="133">
        <v>2.9</v>
      </c>
      <c r="BA22" s="133">
        <v>10.5</v>
      </c>
      <c r="BB22" s="133">
        <v>0.58</v>
      </c>
      <c r="BC22" s="141" t="s">
        <v>128</v>
      </c>
      <c r="BD22" s="141">
        <v>2010</v>
      </c>
      <c r="BE22" s="135" t="s">
        <v>100</v>
      </c>
      <c r="BF22" s="135" t="s">
        <v>100</v>
      </c>
      <c r="BG22" s="142" t="s">
        <v>100</v>
      </c>
      <c r="BH22" s="141">
        <v>2011</v>
      </c>
      <c r="BI22" s="141">
        <v>2011</v>
      </c>
      <c r="BJ22" s="141" t="s">
        <v>129</v>
      </c>
      <c r="BK22" s="143">
        <v>120</v>
      </c>
      <c r="BL22" s="143">
        <v>0</v>
      </c>
      <c r="BM22" s="143">
        <v>0</v>
      </c>
      <c r="BN22" s="143">
        <v>0</v>
      </c>
      <c r="BO22" s="143">
        <v>108</v>
      </c>
      <c r="BP22" s="143">
        <v>12</v>
      </c>
      <c r="BQ22" s="143">
        <v>0</v>
      </c>
      <c r="BR22" s="143">
        <v>0</v>
      </c>
      <c r="BS22" s="143">
        <v>0</v>
      </c>
      <c r="BT22" s="143">
        <v>0</v>
      </c>
      <c r="BU22" s="143">
        <v>0</v>
      </c>
      <c r="BV22" s="143">
        <v>0</v>
      </c>
      <c r="BW22" s="143">
        <v>0</v>
      </c>
      <c r="BX22" s="134">
        <v>0</v>
      </c>
      <c r="BY22" s="134">
        <v>0</v>
      </c>
      <c r="BZ22" s="134">
        <v>0</v>
      </c>
      <c r="CA22" s="134">
        <v>0</v>
      </c>
      <c r="CB22" s="134">
        <v>0</v>
      </c>
      <c r="CC22" s="134">
        <v>0</v>
      </c>
      <c r="CD22" s="134">
        <v>0</v>
      </c>
      <c r="CE22" s="136" t="s">
        <v>100</v>
      </c>
      <c r="CF22" s="300">
        <v>0</v>
      </c>
      <c r="CG22" s="301"/>
    </row>
    <row r="23" spans="1:85" s="299" customFormat="1" ht="72">
      <c r="A23" s="268">
        <v>5</v>
      </c>
      <c r="B23" s="269" t="s">
        <v>100</v>
      </c>
      <c r="C23" s="270" t="s">
        <v>96</v>
      </c>
      <c r="D23" s="269" t="s">
        <v>130</v>
      </c>
      <c r="E23" s="271" t="s">
        <v>131</v>
      </c>
      <c r="F23" s="272" t="s">
        <v>103</v>
      </c>
      <c r="G23" s="269" t="s">
        <v>104</v>
      </c>
      <c r="H23" s="269" t="s">
        <v>120</v>
      </c>
      <c r="I23" s="269" t="s">
        <v>132</v>
      </c>
      <c r="J23" s="269" t="s">
        <v>132</v>
      </c>
      <c r="K23" s="270" t="s">
        <v>96</v>
      </c>
      <c r="L23" s="269" t="s">
        <v>133</v>
      </c>
      <c r="M23" s="273">
        <v>2500</v>
      </c>
      <c r="N23" s="273">
        <v>8254</v>
      </c>
      <c r="O23" s="273">
        <v>191</v>
      </c>
      <c r="P23" s="273">
        <v>6234</v>
      </c>
      <c r="Q23" s="274">
        <v>1.2</v>
      </c>
      <c r="R23" s="274">
        <v>1.2</v>
      </c>
      <c r="S23" s="274">
        <v>0</v>
      </c>
      <c r="T23" s="274">
        <v>0</v>
      </c>
      <c r="U23" s="274">
        <v>1.2</v>
      </c>
      <c r="V23" s="274">
        <v>1.2</v>
      </c>
      <c r="W23" s="274">
        <v>0</v>
      </c>
      <c r="X23" s="274">
        <v>0</v>
      </c>
      <c r="Y23" s="275">
        <v>0</v>
      </c>
      <c r="Z23" s="274">
        <v>136.5</v>
      </c>
      <c r="AA23" s="274">
        <v>3.7</v>
      </c>
      <c r="AB23" s="274">
        <v>111.6</v>
      </c>
      <c r="AC23" s="276">
        <v>0</v>
      </c>
      <c r="AD23" s="277">
        <v>0</v>
      </c>
      <c r="AE23" s="277">
        <v>0</v>
      </c>
      <c r="AF23" s="277">
        <v>0</v>
      </c>
      <c r="AG23" s="277">
        <v>0</v>
      </c>
      <c r="AH23" s="276" t="s">
        <v>100</v>
      </c>
      <c r="AI23" s="138" t="s">
        <v>132</v>
      </c>
      <c r="AJ23" s="139">
        <v>1009.8</v>
      </c>
      <c r="AK23" s="134" t="s">
        <v>100</v>
      </c>
      <c r="AL23" s="134" t="s">
        <v>100</v>
      </c>
      <c r="AM23" s="134">
        <v>0</v>
      </c>
      <c r="AN23" s="134">
        <v>1054</v>
      </c>
      <c r="AO23" s="134">
        <v>1088</v>
      </c>
      <c r="AP23" s="134">
        <v>0</v>
      </c>
      <c r="AQ23" s="136" t="s">
        <v>108</v>
      </c>
      <c r="AR23" s="136">
        <v>1</v>
      </c>
      <c r="AS23" s="133" t="s">
        <v>100</v>
      </c>
      <c r="AT23" s="133" t="s">
        <v>100</v>
      </c>
      <c r="AU23" s="133" t="s">
        <v>100</v>
      </c>
      <c r="AV23" s="133" t="s">
        <v>100</v>
      </c>
      <c r="AW23" s="133" t="s">
        <v>100</v>
      </c>
      <c r="AX23" s="133" t="s">
        <v>100</v>
      </c>
      <c r="AY23" s="133" t="s">
        <v>100</v>
      </c>
      <c r="AZ23" s="133" t="s">
        <v>100</v>
      </c>
      <c r="BA23" s="133" t="s">
        <v>100</v>
      </c>
      <c r="BB23" s="133" t="s">
        <v>100</v>
      </c>
      <c r="BC23" s="141" t="s">
        <v>109</v>
      </c>
      <c r="BD23" s="141">
        <v>2008</v>
      </c>
      <c r="BE23" s="135" t="s">
        <v>134</v>
      </c>
      <c r="BF23" s="135" t="s">
        <v>100</v>
      </c>
      <c r="BG23" s="142" t="s">
        <v>100</v>
      </c>
      <c r="BH23" s="141" t="s">
        <v>100</v>
      </c>
      <c r="BI23" s="141" t="s">
        <v>100</v>
      </c>
      <c r="BJ23" s="141" t="s">
        <v>100</v>
      </c>
      <c r="BK23" s="143">
        <v>0</v>
      </c>
      <c r="BL23" s="143">
        <v>0</v>
      </c>
      <c r="BM23" s="143">
        <v>0</v>
      </c>
      <c r="BN23" s="143">
        <v>0</v>
      </c>
      <c r="BO23" s="143">
        <v>0</v>
      </c>
      <c r="BP23" s="143">
        <v>0</v>
      </c>
      <c r="BQ23" s="143">
        <v>0</v>
      </c>
      <c r="BR23" s="143">
        <v>0</v>
      </c>
      <c r="BS23" s="143">
        <v>0</v>
      </c>
      <c r="BT23" s="143">
        <v>0</v>
      </c>
      <c r="BU23" s="143">
        <v>0</v>
      </c>
      <c r="BV23" s="143">
        <v>0</v>
      </c>
      <c r="BW23" s="143">
        <v>0</v>
      </c>
      <c r="BX23" s="134">
        <v>0</v>
      </c>
      <c r="BY23" s="134">
        <v>0</v>
      </c>
      <c r="BZ23" s="134">
        <v>0</v>
      </c>
      <c r="CA23" s="134">
        <v>0</v>
      </c>
      <c r="CB23" s="134">
        <v>0</v>
      </c>
      <c r="CC23" s="134">
        <v>0</v>
      </c>
      <c r="CD23" s="134">
        <v>0</v>
      </c>
      <c r="CE23" s="136" t="s">
        <v>100</v>
      </c>
      <c r="CF23" s="293">
        <v>0</v>
      </c>
      <c r="CG23" s="294" t="s">
        <v>100</v>
      </c>
    </row>
    <row r="24" spans="1:85" s="302" customFormat="1" ht="48">
      <c r="A24" s="268"/>
      <c r="B24" s="269"/>
      <c r="C24" s="270"/>
      <c r="D24" s="269"/>
      <c r="E24" s="271"/>
      <c r="F24" s="272"/>
      <c r="G24" s="269"/>
      <c r="H24" s="269"/>
      <c r="I24" s="269"/>
      <c r="J24" s="269"/>
      <c r="K24" s="270"/>
      <c r="L24" s="269"/>
      <c r="M24" s="273"/>
      <c r="N24" s="273"/>
      <c r="O24" s="273"/>
      <c r="P24" s="273"/>
      <c r="Q24" s="274"/>
      <c r="R24" s="274"/>
      <c r="S24" s="274"/>
      <c r="T24" s="274"/>
      <c r="U24" s="274"/>
      <c r="V24" s="274"/>
      <c r="W24" s="274"/>
      <c r="X24" s="274"/>
      <c r="Y24" s="275"/>
      <c r="Z24" s="274"/>
      <c r="AA24" s="274"/>
      <c r="AB24" s="274"/>
      <c r="AC24" s="276"/>
      <c r="AD24" s="277"/>
      <c r="AE24" s="277"/>
      <c r="AF24" s="277"/>
      <c r="AG24" s="277"/>
      <c r="AH24" s="276"/>
      <c r="AI24" s="138" t="s">
        <v>135</v>
      </c>
      <c r="AJ24" s="139">
        <v>141.6</v>
      </c>
      <c r="AK24" s="134" t="s">
        <v>100</v>
      </c>
      <c r="AL24" s="134" t="s">
        <v>100</v>
      </c>
      <c r="AM24" s="134" t="s">
        <v>100</v>
      </c>
      <c r="AN24" s="134">
        <v>141.6</v>
      </c>
      <c r="AO24" s="134">
        <v>141.6</v>
      </c>
      <c r="AP24" s="134">
        <v>24.7</v>
      </c>
      <c r="AQ24" s="136" t="s">
        <v>108</v>
      </c>
      <c r="AR24" s="136">
        <v>1</v>
      </c>
      <c r="AS24" s="133">
        <v>1200</v>
      </c>
      <c r="AT24" s="133">
        <v>1880</v>
      </c>
      <c r="AU24" s="133">
        <v>506</v>
      </c>
      <c r="AV24" s="133" t="s">
        <v>100</v>
      </c>
      <c r="AW24" s="133">
        <v>0</v>
      </c>
      <c r="AX24" s="133">
        <v>14</v>
      </c>
      <c r="AY24" s="133">
        <v>167.3</v>
      </c>
      <c r="AZ24" s="133">
        <v>12.7</v>
      </c>
      <c r="BA24" s="133" t="s">
        <v>100</v>
      </c>
      <c r="BB24" s="133">
        <v>0</v>
      </c>
      <c r="BC24" s="141" t="s">
        <v>100</v>
      </c>
      <c r="BD24" s="141" t="s">
        <v>100</v>
      </c>
      <c r="BE24" s="162" t="s">
        <v>100</v>
      </c>
      <c r="BF24" s="135" t="s">
        <v>100</v>
      </c>
      <c r="BG24" s="142" t="s">
        <v>100</v>
      </c>
      <c r="BH24" s="141" t="s">
        <v>100</v>
      </c>
      <c r="BI24" s="141" t="s">
        <v>100</v>
      </c>
      <c r="BJ24" s="141" t="s">
        <v>136</v>
      </c>
      <c r="BK24" s="143">
        <v>0.5</v>
      </c>
      <c r="BL24" s="143">
        <v>0</v>
      </c>
      <c r="BM24" s="143">
        <v>0</v>
      </c>
      <c r="BN24" s="143">
        <v>0</v>
      </c>
      <c r="BO24" s="143">
        <v>0.5</v>
      </c>
      <c r="BP24" s="143">
        <v>0</v>
      </c>
      <c r="BQ24" s="143">
        <v>0</v>
      </c>
      <c r="BR24" s="143">
        <v>0</v>
      </c>
      <c r="BS24" s="143">
        <v>0</v>
      </c>
      <c r="BT24" s="143">
        <v>0</v>
      </c>
      <c r="BU24" s="143">
        <v>0</v>
      </c>
      <c r="BV24" s="143">
        <v>0</v>
      </c>
      <c r="BW24" s="143">
        <v>0</v>
      </c>
      <c r="BX24" s="134">
        <v>0</v>
      </c>
      <c r="BY24" s="134">
        <v>0</v>
      </c>
      <c r="BZ24" s="134">
        <v>0</v>
      </c>
      <c r="CA24" s="134">
        <v>0</v>
      </c>
      <c r="CB24" s="134">
        <v>0</v>
      </c>
      <c r="CC24" s="134">
        <v>0</v>
      </c>
      <c r="CD24" s="134">
        <v>0</v>
      </c>
      <c r="CE24" s="136" t="s">
        <v>100</v>
      </c>
      <c r="CF24" s="293">
        <v>0</v>
      </c>
      <c r="CG24" s="294" t="s">
        <v>100</v>
      </c>
    </row>
    <row r="25" spans="1:85" s="295" customFormat="1" ht="24">
      <c r="A25" s="129">
        <v>6</v>
      </c>
      <c r="B25" s="145" t="s">
        <v>100</v>
      </c>
      <c r="C25" s="159" t="s">
        <v>96</v>
      </c>
      <c r="D25" s="145" t="s">
        <v>137</v>
      </c>
      <c r="E25" s="163" t="s">
        <v>138</v>
      </c>
      <c r="F25" s="164" t="s">
        <v>103</v>
      </c>
      <c r="G25" s="145" t="s">
        <v>104</v>
      </c>
      <c r="H25" s="145" t="s">
        <v>120</v>
      </c>
      <c r="I25" s="145" t="s">
        <v>137</v>
      </c>
      <c r="J25" s="145" t="s">
        <v>137</v>
      </c>
      <c r="K25" s="159" t="s">
        <v>96</v>
      </c>
      <c r="L25" s="165" t="s">
        <v>139</v>
      </c>
      <c r="M25" s="133">
        <v>2010</v>
      </c>
      <c r="N25" s="133">
        <v>2909</v>
      </c>
      <c r="O25" s="133">
        <v>1480</v>
      </c>
      <c r="P25" s="133">
        <v>1429</v>
      </c>
      <c r="Q25" s="134">
        <v>24.7</v>
      </c>
      <c r="R25" s="134">
        <v>11.2</v>
      </c>
      <c r="S25" s="134">
        <v>0</v>
      </c>
      <c r="T25" s="134">
        <v>0</v>
      </c>
      <c r="U25" s="134">
        <v>24.7</v>
      </c>
      <c r="V25" s="134">
        <v>11.2</v>
      </c>
      <c r="W25" s="134">
        <v>0</v>
      </c>
      <c r="X25" s="134">
        <v>0</v>
      </c>
      <c r="Y25" s="133">
        <v>0</v>
      </c>
      <c r="Z25" s="134">
        <v>53</v>
      </c>
      <c r="AA25" s="134">
        <v>51</v>
      </c>
      <c r="AB25" s="134">
        <v>0</v>
      </c>
      <c r="AC25" s="136">
        <v>0</v>
      </c>
      <c r="AD25" s="137">
        <v>0</v>
      </c>
      <c r="AE25" s="137">
        <v>0</v>
      </c>
      <c r="AF25" s="137" t="s">
        <v>140</v>
      </c>
      <c r="AG25" s="137" t="s">
        <v>140</v>
      </c>
      <c r="AH25" s="136" t="s">
        <v>100</v>
      </c>
      <c r="AI25" s="138" t="s">
        <v>137</v>
      </c>
      <c r="AJ25" s="139">
        <v>350</v>
      </c>
      <c r="AK25" s="134">
        <v>350</v>
      </c>
      <c r="AL25" s="134">
        <v>455</v>
      </c>
      <c r="AM25" s="134">
        <v>0</v>
      </c>
      <c r="AN25" s="134">
        <v>455</v>
      </c>
      <c r="AO25" s="134">
        <v>366</v>
      </c>
      <c r="AP25" s="134">
        <v>53</v>
      </c>
      <c r="AQ25" s="136" t="s">
        <v>108</v>
      </c>
      <c r="AR25" s="136">
        <v>1</v>
      </c>
      <c r="AS25" s="133">
        <v>535</v>
      </c>
      <c r="AT25" s="133">
        <v>1217</v>
      </c>
      <c r="AU25" s="133">
        <v>510</v>
      </c>
      <c r="AV25" s="133">
        <v>127</v>
      </c>
      <c r="AW25" s="133">
        <v>32.2</v>
      </c>
      <c r="AX25" s="133">
        <v>4</v>
      </c>
      <c r="AY25" s="133">
        <v>56</v>
      </c>
      <c r="AZ25" s="133">
        <v>7</v>
      </c>
      <c r="BA25" s="133">
        <v>7.55</v>
      </c>
      <c r="BB25" s="133">
        <v>0.97</v>
      </c>
      <c r="BC25" s="141" t="s">
        <v>141</v>
      </c>
      <c r="BD25" s="141" t="s">
        <v>142</v>
      </c>
      <c r="BE25" s="135" t="s">
        <v>143</v>
      </c>
      <c r="BF25" s="135" t="s">
        <v>143</v>
      </c>
      <c r="BG25" s="142" t="s">
        <v>143</v>
      </c>
      <c r="BH25" s="141" t="s">
        <v>144</v>
      </c>
      <c r="BI25" s="141" t="s">
        <v>144</v>
      </c>
      <c r="BJ25" s="141" t="s">
        <v>145</v>
      </c>
      <c r="BK25" s="143">
        <v>31</v>
      </c>
      <c r="BL25" s="143">
        <v>23</v>
      </c>
      <c r="BM25" s="143">
        <v>0</v>
      </c>
      <c r="BN25" s="143">
        <v>0</v>
      </c>
      <c r="BO25" s="143">
        <v>0</v>
      </c>
      <c r="BP25" s="143">
        <v>8</v>
      </c>
      <c r="BQ25" s="143">
        <v>0</v>
      </c>
      <c r="BR25" s="143">
        <v>0</v>
      </c>
      <c r="BS25" s="143">
        <v>0</v>
      </c>
      <c r="BT25" s="143">
        <v>0</v>
      </c>
      <c r="BU25" s="143">
        <v>0</v>
      </c>
      <c r="BV25" s="143">
        <v>0</v>
      </c>
      <c r="BW25" s="143">
        <v>0</v>
      </c>
      <c r="BX25" s="134">
        <v>0</v>
      </c>
      <c r="BY25" s="134">
        <v>0</v>
      </c>
      <c r="BZ25" s="134">
        <v>0</v>
      </c>
      <c r="CA25" s="134">
        <v>0</v>
      </c>
      <c r="CB25" s="134">
        <v>0</v>
      </c>
      <c r="CC25" s="134">
        <v>0</v>
      </c>
      <c r="CD25" s="134">
        <v>0</v>
      </c>
      <c r="CE25" s="136" t="s">
        <v>100</v>
      </c>
      <c r="CF25" s="293">
        <v>0</v>
      </c>
      <c r="CG25" s="294" t="s">
        <v>100</v>
      </c>
    </row>
    <row r="26" spans="1:85" s="305" customFormat="1" ht="38.25" customHeight="1">
      <c r="A26" s="166">
        <v>7</v>
      </c>
      <c r="B26" s="167" t="s">
        <v>100</v>
      </c>
      <c r="C26" s="168" t="s">
        <v>96</v>
      </c>
      <c r="D26" s="132" t="s">
        <v>146</v>
      </c>
      <c r="E26" s="131" t="s">
        <v>112</v>
      </c>
      <c r="F26" s="132" t="s">
        <v>103</v>
      </c>
      <c r="G26" s="132" t="s">
        <v>104</v>
      </c>
      <c r="H26" s="169"/>
      <c r="I26" s="132" t="s">
        <v>147</v>
      </c>
      <c r="J26" s="132" t="s">
        <v>147</v>
      </c>
      <c r="K26" s="168" t="s">
        <v>96</v>
      </c>
      <c r="L26" s="132" t="s">
        <v>148</v>
      </c>
      <c r="M26" s="170">
        <v>4014</v>
      </c>
      <c r="N26" s="170">
        <v>2270</v>
      </c>
      <c r="O26" s="170">
        <v>838</v>
      </c>
      <c r="P26" s="170" t="s">
        <v>140</v>
      </c>
      <c r="Q26" s="171">
        <v>3.9</v>
      </c>
      <c r="R26" s="171">
        <v>1.8</v>
      </c>
      <c r="S26" s="171">
        <v>0</v>
      </c>
      <c r="T26" s="171">
        <v>0</v>
      </c>
      <c r="U26" s="171">
        <v>3.9</v>
      </c>
      <c r="V26" s="171">
        <v>1.8</v>
      </c>
      <c r="W26" s="171">
        <v>0</v>
      </c>
      <c r="X26" s="171">
        <v>0</v>
      </c>
      <c r="Y26" s="172">
        <v>0</v>
      </c>
      <c r="Z26" s="171">
        <v>21.9</v>
      </c>
      <c r="AA26" s="171">
        <v>21.9</v>
      </c>
      <c r="AB26" s="171">
        <v>0</v>
      </c>
      <c r="AC26" s="167">
        <v>0</v>
      </c>
      <c r="AD26" s="173">
        <v>0</v>
      </c>
      <c r="AE26" s="173">
        <v>0</v>
      </c>
      <c r="AF26" s="173">
        <v>0</v>
      </c>
      <c r="AG26" s="173">
        <v>0</v>
      </c>
      <c r="AH26" s="167" t="s">
        <v>100</v>
      </c>
      <c r="AI26" s="161" t="s">
        <v>146</v>
      </c>
      <c r="AJ26" s="139">
        <v>220</v>
      </c>
      <c r="AK26" s="171" t="s">
        <v>100</v>
      </c>
      <c r="AL26" s="171" t="s">
        <v>100</v>
      </c>
      <c r="AM26" s="171" t="s">
        <v>100</v>
      </c>
      <c r="AN26" s="171" t="s">
        <v>100</v>
      </c>
      <c r="AO26" s="171">
        <v>60</v>
      </c>
      <c r="AP26" s="171">
        <v>21.9</v>
      </c>
      <c r="AQ26" s="167" t="s">
        <v>149</v>
      </c>
      <c r="AR26" s="167">
        <v>0</v>
      </c>
      <c r="AS26" s="170" t="s">
        <v>140</v>
      </c>
      <c r="AT26" s="170" t="s">
        <v>140</v>
      </c>
      <c r="AU26" s="170" t="s">
        <v>140</v>
      </c>
      <c r="AV26" s="170" t="s">
        <v>140</v>
      </c>
      <c r="AW26" s="170" t="s">
        <v>140</v>
      </c>
      <c r="AX26" s="170">
        <v>15.67</v>
      </c>
      <c r="AY26" s="170">
        <v>74.34</v>
      </c>
      <c r="AZ26" s="170">
        <v>22.17</v>
      </c>
      <c r="BA26" s="170" t="s">
        <v>100</v>
      </c>
      <c r="BB26" s="170" t="s">
        <v>100</v>
      </c>
      <c r="BC26" s="174" t="s">
        <v>100</v>
      </c>
      <c r="BD26" s="174" t="s">
        <v>100</v>
      </c>
      <c r="BE26" s="172" t="s">
        <v>100</v>
      </c>
      <c r="BF26" s="172" t="s">
        <v>100</v>
      </c>
      <c r="BG26" s="175" t="s">
        <v>100</v>
      </c>
      <c r="BH26" s="174" t="s">
        <v>100</v>
      </c>
      <c r="BI26" s="174" t="s">
        <v>100</v>
      </c>
      <c r="BJ26" s="174" t="s">
        <v>150</v>
      </c>
      <c r="BK26" s="171">
        <v>11</v>
      </c>
      <c r="BL26" s="171">
        <v>0</v>
      </c>
      <c r="BM26" s="171">
        <v>0</v>
      </c>
      <c r="BN26" s="171">
        <v>0</v>
      </c>
      <c r="BO26" s="171">
        <v>0</v>
      </c>
      <c r="BP26" s="171">
        <v>11</v>
      </c>
      <c r="BQ26" s="171">
        <v>0</v>
      </c>
      <c r="BR26" s="171">
        <v>0</v>
      </c>
      <c r="BS26" s="174">
        <v>0</v>
      </c>
      <c r="BT26" s="171">
        <v>0</v>
      </c>
      <c r="BU26" s="171">
        <v>0</v>
      </c>
      <c r="BV26" s="171">
        <v>0</v>
      </c>
      <c r="BW26" s="171">
        <v>0</v>
      </c>
      <c r="BX26" s="171">
        <v>0</v>
      </c>
      <c r="BY26" s="171">
        <v>0</v>
      </c>
      <c r="BZ26" s="171">
        <v>0</v>
      </c>
      <c r="CA26" s="171">
        <v>0</v>
      </c>
      <c r="CB26" s="171">
        <v>0</v>
      </c>
      <c r="CC26" s="171">
        <v>0</v>
      </c>
      <c r="CD26" s="171">
        <v>0</v>
      </c>
      <c r="CE26" s="167" t="s">
        <v>100</v>
      </c>
      <c r="CF26" s="303">
        <v>0</v>
      </c>
      <c r="CG26" s="304" t="s">
        <v>100</v>
      </c>
    </row>
    <row r="27" spans="1:85" s="299" customFormat="1" ht="24">
      <c r="A27" s="278">
        <v>8</v>
      </c>
      <c r="B27" s="279" t="s">
        <v>100</v>
      </c>
      <c r="C27" s="280" t="s">
        <v>96</v>
      </c>
      <c r="D27" s="279" t="s">
        <v>151</v>
      </c>
      <c r="E27" s="281" t="s">
        <v>152</v>
      </c>
      <c r="F27" s="279" t="s">
        <v>103</v>
      </c>
      <c r="G27" s="279" t="s">
        <v>104</v>
      </c>
      <c r="H27" s="279" t="s">
        <v>120</v>
      </c>
      <c r="I27" s="279" t="s">
        <v>151</v>
      </c>
      <c r="J27" s="279" t="s">
        <v>151</v>
      </c>
      <c r="K27" s="280" t="s">
        <v>96</v>
      </c>
      <c r="L27" s="279" t="s">
        <v>153</v>
      </c>
      <c r="M27" s="282">
        <v>6000</v>
      </c>
      <c r="N27" s="282">
        <v>3637</v>
      </c>
      <c r="O27" s="282">
        <v>2737</v>
      </c>
      <c r="P27" s="282">
        <v>900</v>
      </c>
      <c r="Q27" s="282">
        <v>0</v>
      </c>
      <c r="R27" s="282">
        <v>0</v>
      </c>
      <c r="S27" s="283">
        <v>21.5</v>
      </c>
      <c r="T27" s="283">
        <v>14.5</v>
      </c>
      <c r="U27" s="283">
        <v>21.5</v>
      </c>
      <c r="V27" s="283">
        <v>14.5</v>
      </c>
      <c r="W27" s="283">
        <v>0</v>
      </c>
      <c r="X27" s="283">
        <v>0</v>
      </c>
      <c r="Y27" s="284">
        <v>0</v>
      </c>
      <c r="Z27" s="283">
        <v>70</v>
      </c>
      <c r="AA27" s="283">
        <v>69.5</v>
      </c>
      <c r="AB27" s="283">
        <v>0</v>
      </c>
      <c r="AC27" s="285">
        <v>0</v>
      </c>
      <c r="AD27" s="286">
        <v>0</v>
      </c>
      <c r="AE27" s="286">
        <v>0</v>
      </c>
      <c r="AF27" s="286">
        <v>0</v>
      </c>
      <c r="AG27" s="286">
        <v>0</v>
      </c>
      <c r="AH27" s="285" t="s">
        <v>100</v>
      </c>
      <c r="AI27" s="161" t="s">
        <v>154</v>
      </c>
      <c r="AJ27" s="181">
        <v>150</v>
      </c>
      <c r="AK27" s="133">
        <v>150</v>
      </c>
      <c r="AL27" s="133">
        <v>200</v>
      </c>
      <c r="AM27" s="134" t="s">
        <v>100</v>
      </c>
      <c r="AN27" s="133">
        <v>1200</v>
      </c>
      <c r="AO27" s="133">
        <v>250</v>
      </c>
      <c r="AP27" s="134">
        <v>27</v>
      </c>
      <c r="AQ27" s="129" t="s">
        <v>100</v>
      </c>
      <c r="AR27" s="136">
        <v>0</v>
      </c>
      <c r="AS27" s="133" t="s">
        <v>100</v>
      </c>
      <c r="AT27" s="133" t="s">
        <v>100</v>
      </c>
      <c r="AU27" s="133" t="s">
        <v>100</v>
      </c>
      <c r="AV27" s="133" t="s">
        <v>100</v>
      </c>
      <c r="AW27" s="133" t="s">
        <v>100</v>
      </c>
      <c r="AX27" s="133" t="s">
        <v>100</v>
      </c>
      <c r="AY27" s="133" t="s">
        <v>100</v>
      </c>
      <c r="AZ27" s="133" t="s">
        <v>100</v>
      </c>
      <c r="BA27" s="133" t="s">
        <v>100</v>
      </c>
      <c r="BB27" s="133" t="s">
        <v>100</v>
      </c>
      <c r="BC27" s="141" t="s">
        <v>116</v>
      </c>
      <c r="BD27" s="141" t="s">
        <v>155</v>
      </c>
      <c r="BE27" s="135" t="s">
        <v>100</v>
      </c>
      <c r="BF27" s="135" t="s">
        <v>156</v>
      </c>
      <c r="BG27" s="142" t="s">
        <v>100</v>
      </c>
      <c r="BH27" s="141">
        <v>2009</v>
      </c>
      <c r="BI27" s="141">
        <v>2009</v>
      </c>
      <c r="BJ27" s="141" t="s">
        <v>157</v>
      </c>
      <c r="BK27" s="143">
        <v>8.6</v>
      </c>
      <c r="BL27" s="143">
        <v>8.6</v>
      </c>
      <c r="BM27" s="143">
        <v>0</v>
      </c>
      <c r="BN27" s="143">
        <v>0</v>
      </c>
      <c r="BO27" s="143">
        <v>0</v>
      </c>
      <c r="BP27" s="143">
        <v>0</v>
      </c>
      <c r="BQ27" s="143">
        <v>0</v>
      </c>
      <c r="BR27" s="143">
        <v>0</v>
      </c>
      <c r="BS27" s="143">
        <v>0</v>
      </c>
      <c r="BT27" s="143">
        <v>0</v>
      </c>
      <c r="BU27" s="143">
        <v>0</v>
      </c>
      <c r="BV27" s="143">
        <v>0</v>
      </c>
      <c r="BW27" s="143">
        <v>0</v>
      </c>
      <c r="BX27" s="134">
        <v>0</v>
      </c>
      <c r="BY27" s="134">
        <v>0</v>
      </c>
      <c r="BZ27" s="134">
        <v>0</v>
      </c>
      <c r="CA27" s="134">
        <v>0</v>
      </c>
      <c r="CB27" s="134">
        <v>0</v>
      </c>
      <c r="CC27" s="134">
        <v>0</v>
      </c>
      <c r="CD27" s="134">
        <v>0</v>
      </c>
      <c r="CE27" s="136" t="s">
        <v>100</v>
      </c>
      <c r="CF27" s="306">
        <v>0</v>
      </c>
      <c r="CG27" s="307" t="s">
        <v>100</v>
      </c>
    </row>
    <row r="28" spans="1:85" s="299" customFormat="1" ht="12.75">
      <c r="A28" s="278"/>
      <c r="B28" s="279"/>
      <c r="C28" s="280"/>
      <c r="D28" s="279"/>
      <c r="E28" s="281"/>
      <c r="F28" s="281"/>
      <c r="G28" s="279"/>
      <c r="H28" s="279"/>
      <c r="I28" s="279"/>
      <c r="J28" s="279"/>
      <c r="K28" s="280"/>
      <c r="L28" s="279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4"/>
      <c r="Z28" s="283"/>
      <c r="AA28" s="283"/>
      <c r="AB28" s="283"/>
      <c r="AC28" s="285"/>
      <c r="AD28" s="286"/>
      <c r="AE28" s="286"/>
      <c r="AF28" s="286"/>
      <c r="AG28" s="286"/>
      <c r="AH28" s="285"/>
      <c r="AI28" s="182" t="s">
        <v>158</v>
      </c>
      <c r="AJ28" s="183">
        <v>200</v>
      </c>
      <c r="AK28" s="177">
        <v>280</v>
      </c>
      <c r="AL28" s="177">
        <v>300</v>
      </c>
      <c r="AM28" s="178" t="s">
        <v>100</v>
      </c>
      <c r="AN28" s="184" t="s">
        <v>100</v>
      </c>
      <c r="AO28" s="177">
        <v>320</v>
      </c>
      <c r="AP28" s="178">
        <v>38</v>
      </c>
      <c r="AQ28" s="176" t="s">
        <v>100</v>
      </c>
      <c r="AR28" s="176"/>
      <c r="AS28" s="177" t="s">
        <v>100</v>
      </c>
      <c r="AT28" s="177" t="s">
        <v>100</v>
      </c>
      <c r="AU28" s="177" t="s">
        <v>100</v>
      </c>
      <c r="AV28" s="177" t="s">
        <v>100</v>
      </c>
      <c r="AW28" s="177" t="s">
        <v>100</v>
      </c>
      <c r="AX28" s="177" t="s">
        <v>100</v>
      </c>
      <c r="AY28" s="177" t="s">
        <v>100</v>
      </c>
      <c r="AZ28" s="177" t="s">
        <v>100</v>
      </c>
      <c r="BA28" s="177" t="s">
        <v>100</v>
      </c>
      <c r="BB28" s="177" t="s">
        <v>100</v>
      </c>
      <c r="BC28" s="185" t="s">
        <v>100</v>
      </c>
      <c r="BD28" s="185" t="s">
        <v>100</v>
      </c>
      <c r="BE28" s="179" t="s">
        <v>100</v>
      </c>
      <c r="BF28" s="179" t="s">
        <v>100</v>
      </c>
      <c r="BG28" s="186" t="s">
        <v>100</v>
      </c>
      <c r="BH28" s="185" t="s">
        <v>100</v>
      </c>
      <c r="BI28" s="185" t="s">
        <v>100</v>
      </c>
      <c r="BJ28" s="185" t="s">
        <v>100</v>
      </c>
      <c r="BK28" s="187">
        <v>0</v>
      </c>
      <c r="BL28" s="187">
        <v>0</v>
      </c>
      <c r="BM28" s="187">
        <v>0</v>
      </c>
      <c r="BN28" s="187">
        <v>0</v>
      </c>
      <c r="BO28" s="187">
        <v>0</v>
      </c>
      <c r="BP28" s="187">
        <v>0</v>
      </c>
      <c r="BQ28" s="187">
        <v>0</v>
      </c>
      <c r="BR28" s="187">
        <v>0</v>
      </c>
      <c r="BS28" s="187">
        <v>0</v>
      </c>
      <c r="BT28" s="187">
        <v>0</v>
      </c>
      <c r="BU28" s="187">
        <v>0</v>
      </c>
      <c r="BV28" s="187">
        <v>0</v>
      </c>
      <c r="BW28" s="187">
        <v>0</v>
      </c>
      <c r="BX28" s="178">
        <v>0</v>
      </c>
      <c r="BY28" s="178">
        <v>0</v>
      </c>
      <c r="BZ28" s="178">
        <v>0</v>
      </c>
      <c r="CA28" s="178">
        <v>0</v>
      </c>
      <c r="CB28" s="178">
        <v>0</v>
      </c>
      <c r="CC28" s="178">
        <v>0</v>
      </c>
      <c r="CD28" s="178">
        <v>0</v>
      </c>
      <c r="CE28" s="180" t="s">
        <v>100</v>
      </c>
      <c r="CF28" s="308"/>
      <c r="CG28" s="309" t="s">
        <v>100</v>
      </c>
    </row>
    <row r="29" spans="1:85" s="205" customFormat="1" ht="12.75">
      <c r="A29" s="188" t="s">
        <v>97</v>
      </c>
      <c r="B29" s="189" t="s">
        <v>100</v>
      </c>
      <c r="C29" s="287" t="s">
        <v>100</v>
      </c>
      <c r="D29" s="287"/>
      <c r="E29" s="287"/>
      <c r="F29" s="287"/>
      <c r="G29" s="287"/>
      <c r="H29" s="287"/>
      <c r="I29" s="287"/>
      <c r="J29" s="287"/>
      <c r="K29" s="287"/>
      <c r="L29" s="287"/>
      <c r="M29" s="191">
        <f>SUM(M19,M20,M21,M22,M23,M25,M26,M27)</f>
        <v>30695</v>
      </c>
      <c r="N29" s="191">
        <v>35734</v>
      </c>
      <c r="O29" s="191">
        <v>9509</v>
      </c>
      <c r="P29" s="192">
        <f>SUM(P19,P20,P21,P22,P23,P25,P27)</f>
        <v>20376</v>
      </c>
      <c r="Q29" s="193">
        <v>58.6</v>
      </c>
      <c r="R29" s="193">
        <v>37.4</v>
      </c>
      <c r="S29" s="193">
        <v>21.5</v>
      </c>
      <c r="T29" s="193">
        <v>14.5</v>
      </c>
      <c r="U29" s="194">
        <f>SUM(U20,U21,U22,U23,U25,U27)</f>
        <v>76.2</v>
      </c>
      <c r="V29" s="194">
        <f>SUM(V20,V21,V22,V23,V25,V27)</f>
        <v>50.099999999999994</v>
      </c>
      <c r="W29" s="194">
        <v>0</v>
      </c>
      <c r="X29" s="194">
        <v>0</v>
      </c>
      <c r="Y29" s="195">
        <v>0</v>
      </c>
      <c r="Z29" s="194">
        <v>386.7</v>
      </c>
      <c r="AA29" s="194">
        <v>244.5</v>
      </c>
      <c r="AB29" s="194">
        <v>111.6</v>
      </c>
      <c r="AC29" s="190">
        <v>0</v>
      </c>
      <c r="AD29" s="196" t="s">
        <v>100</v>
      </c>
      <c r="AE29" s="196" t="s">
        <v>100</v>
      </c>
      <c r="AF29" s="196" t="s">
        <v>100</v>
      </c>
      <c r="AG29" s="196" t="s">
        <v>100</v>
      </c>
      <c r="AH29" s="190" t="s">
        <v>100</v>
      </c>
      <c r="AI29" s="197" t="s">
        <v>100</v>
      </c>
      <c r="AJ29" s="198">
        <f>SUM(AJ19,AJ20,AJ22,AJ23,AJ24,AJ25,AJ26,AJ27,AJ28)</f>
        <v>3798.4</v>
      </c>
      <c r="AK29" s="194">
        <f>SUM(AK20,AK22,AK25,AK27,AK28)</f>
        <v>1180</v>
      </c>
      <c r="AL29" s="194">
        <f>SUM(AL22,AL25,AL27,AL28)</f>
        <v>1255</v>
      </c>
      <c r="AM29" s="194" t="s">
        <v>100</v>
      </c>
      <c r="AN29" s="194">
        <f>SUM(AN19,AN20,AN21,AN22,AN23,AN24,AN25,AN27)</f>
        <v>5851.6</v>
      </c>
      <c r="AO29" s="194">
        <v>2935.6</v>
      </c>
      <c r="AP29" s="194">
        <v>271.9</v>
      </c>
      <c r="AQ29" s="190" t="s">
        <v>100</v>
      </c>
      <c r="AR29" s="190" t="s">
        <v>100</v>
      </c>
      <c r="AS29" s="191" t="s">
        <v>100</v>
      </c>
      <c r="AT29" s="191" t="s">
        <v>100</v>
      </c>
      <c r="AU29" s="191" t="s">
        <v>100</v>
      </c>
      <c r="AV29" s="191" t="s">
        <v>100</v>
      </c>
      <c r="AW29" s="191" t="s">
        <v>100</v>
      </c>
      <c r="AX29" s="191" t="s">
        <v>100</v>
      </c>
      <c r="AY29" s="191" t="s">
        <v>100</v>
      </c>
      <c r="AZ29" s="191" t="s">
        <v>100</v>
      </c>
      <c r="BA29" s="191" t="s">
        <v>100</v>
      </c>
      <c r="BB29" s="191" t="s">
        <v>100</v>
      </c>
      <c r="BC29" s="199" t="s">
        <v>100</v>
      </c>
      <c r="BD29" s="199" t="s">
        <v>100</v>
      </c>
      <c r="BE29" s="195" t="s">
        <v>100</v>
      </c>
      <c r="BF29" s="195" t="s">
        <v>100</v>
      </c>
      <c r="BG29" s="195" t="s">
        <v>100</v>
      </c>
      <c r="BH29" s="199" t="s">
        <v>100</v>
      </c>
      <c r="BI29" s="199" t="s">
        <v>100</v>
      </c>
      <c r="BJ29" s="199" t="s">
        <v>100</v>
      </c>
      <c r="BK29" s="200">
        <v>243.1</v>
      </c>
      <c r="BL29" s="200">
        <f>SUM(BL21,BL25,BL27)</f>
        <v>103.6</v>
      </c>
      <c r="BM29" s="200">
        <v>0</v>
      </c>
      <c r="BN29" s="200">
        <v>0</v>
      </c>
      <c r="BO29" s="200">
        <v>108.5</v>
      </c>
      <c r="BP29" s="200">
        <v>103</v>
      </c>
      <c r="BQ29" s="200">
        <v>0</v>
      </c>
      <c r="BR29" s="200">
        <v>0</v>
      </c>
      <c r="BS29" s="200">
        <v>0</v>
      </c>
      <c r="BT29" s="200">
        <v>0</v>
      </c>
      <c r="BU29" s="200">
        <v>0</v>
      </c>
      <c r="BV29" s="200">
        <v>0</v>
      </c>
      <c r="BW29" s="201">
        <v>0</v>
      </c>
      <c r="BX29" s="194">
        <v>0</v>
      </c>
      <c r="BY29" s="194">
        <v>0</v>
      </c>
      <c r="BZ29" s="194">
        <v>0</v>
      </c>
      <c r="CA29" s="194">
        <v>0</v>
      </c>
      <c r="CB29" s="194">
        <v>0</v>
      </c>
      <c r="CC29" s="194">
        <v>0</v>
      </c>
      <c r="CD29" s="194">
        <v>0</v>
      </c>
      <c r="CE29" s="202" t="s">
        <v>100</v>
      </c>
      <c r="CF29" s="203">
        <v>0</v>
      </c>
      <c r="CG29" s="204" t="s">
        <v>100</v>
      </c>
    </row>
    <row r="30" spans="1:85" ht="12.75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8"/>
      <c r="CD30" s="288"/>
      <c r="CE30" s="288"/>
      <c r="CF30" s="288"/>
      <c r="CG30" s="288"/>
    </row>
    <row r="31" spans="1:85" ht="12.75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/>
      <c r="CE31" s="288"/>
      <c r="CF31" s="288"/>
      <c r="CG31" s="288"/>
    </row>
    <row r="32" spans="1:85" s="209" customFormat="1" ht="13.5" customHeight="1">
      <c r="A32" s="289" t="s">
        <v>159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06">
        <v>30695</v>
      </c>
      <c r="N32" s="206">
        <v>35734</v>
      </c>
      <c r="O32" s="206">
        <v>9509</v>
      </c>
      <c r="P32" s="206">
        <v>20376</v>
      </c>
      <c r="Q32" s="206">
        <v>58.6</v>
      </c>
      <c r="R32" s="206">
        <v>37.4</v>
      </c>
      <c r="S32" s="206">
        <v>21.5</v>
      </c>
      <c r="T32" s="206">
        <v>14.5</v>
      </c>
      <c r="U32" s="206">
        <v>76.2</v>
      </c>
      <c r="V32" s="206">
        <v>50.1</v>
      </c>
      <c r="W32" s="206">
        <v>0</v>
      </c>
      <c r="X32" s="206">
        <v>0</v>
      </c>
      <c r="Y32" s="206">
        <v>0</v>
      </c>
      <c r="Z32" s="206">
        <v>386.7</v>
      </c>
      <c r="AA32" s="206">
        <v>244.5</v>
      </c>
      <c r="AB32" s="206">
        <v>111.6</v>
      </c>
      <c r="AC32" s="206">
        <v>0</v>
      </c>
      <c r="AD32" s="206" t="s">
        <v>100</v>
      </c>
      <c r="AE32" s="206" t="s">
        <v>100</v>
      </c>
      <c r="AF32" s="206" t="s">
        <v>100</v>
      </c>
      <c r="AG32" s="206" t="s">
        <v>100</v>
      </c>
      <c r="AH32" s="206" t="s">
        <v>100</v>
      </c>
      <c r="AI32" s="207" t="s">
        <v>100</v>
      </c>
      <c r="AJ32" s="208">
        <v>3798.4</v>
      </c>
      <c r="AK32" s="206">
        <v>1180</v>
      </c>
      <c r="AL32" s="206">
        <v>1255</v>
      </c>
      <c r="AM32" s="206" t="s">
        <v>100</v>
      </c>
      <c r="AN32" s="206">
        <v>5851.6</v>
      </c>
      <c r="AO32" s="206">
        <v>2935.6</v>
      </c>
      <c r="AP32" s="206">
        <v>271.9</v>
      </c>
      <c r="AQ32" s="206" t="s">
        <v>100</v>
      </c>
      <c r="AR32" s="206" t="s">
        <v>100</v>
      </c>
      <c r="AS32" s="191" t="s">
        <v>100</v>
      </c>
      <c r="AT32" s="191" t="s">
        <v>100</v>
      </c>
      <c r="AU32" s="191" t="s">
        <v>100</v>
      </c>
      <c r="AV32" s="191" t="s">
        <v>100</v>
      </c>
      <c r="AW32" s="191" t="s">
        <v>100</v>
      </c>
      <c r="AX32" s="191" t="s">
        <v>100</v>
      </c>
      <c r="AY32" s="191" t="s">
        <v>100</v>
      </c>
      <c r="AZ32" s="191" t="s">
        <v>100</v>
      </c>
      <c r="BA32" s="191" t="s">
        <v>100</v>
      </c>
      <c r="BB32" s="191" t="s">
        <v>100</v>
      </c>
      <c r="BC32" s="199" t="s">
        <v>100</v>
      </c>
      <c r="BD32" s="199" t="s">
        <v>100</v>
      </c>
      <c r="BE32" s="195" t="s">
        <v>100</v>
      </c>
      <c r="BF32" s="206" t="s">
        <v>100</v>
      </c>
      <c r="BG32" s="206" t="s">
        <v>100</v>
      </c>
      <c r="BH32" s="206" t="s">
        <v>100</v>
      </c>
      <c r="BI32" s="206" t="s">
        <v>100</v>
      </c>
      <c r="BJ32" s="206" t="s">
        <v>100</v>
      </c>
      <c r="BK32" s="206">
        <v>243.1</v>
      </c>
      <c r="BL32" s="206">
        <v>103.6</v>
      </c>
      <c r="BM32" s="206">
        <v>0</v>
      </c>
      <c r="BN32" s="206">
        <v>0</v>
      </c>
      <c r="BO32" s="206">
        <v>108.5</v>
      </c>
      <c r="BP32" s="206">
        <v>103</v>
      </c>
      <c r="BQ32" s="206">
        <v>0</v>
      </c>
      <c r="BR32" s="200">
        <v>0</v>
      </c>
      <c r="BS32" s="200">
        <v>0</v>
      </c>
      <c r="BT32" s="200">
        <v>0</v>
      </c>
      <c r="BU32" s="200">
        <v>0</v>
      </c>
      <c r="BV32" s="200">
        <v>0</v>
      </c>
      <c r="BW32" s="201">
        <v>0</v>
      </c>
      <c r="BX32" s="194">
        <v>0</v>
      </c>
      <c r="BY32" s="194">
        <v>0</v>
      </c>
      <c r="BZ32" s="194">
        <v>0</v>
      </c>
      <c r="CA32" s="194">
        <v>0</v>
      </c>
      <c r="CB32" s="194">
        <v>0</v>
      </c>
      <c r="CC32" s="194">
        <v>0</v>
      </c>
      <c r="CD32" s="194">
        <v>0</v>
      </c>
      <c r="CE32" s="202" t="s">
        <v>100</v>
      </c>
      <c r="CF32" s="203">
        <v>0</v>
      </c>
      <c r="CG32" s="204" t="s">
        <v>100</v>
      </c>
    </row>
    <row r="33" spans="1:83" ht="12.75">
      <c r="A33" s="210"/>
      <c r="B33" s="210"/>
      <c r="C33" s="210"/>
      <c r="D33" s="210"/>
      <c r="E33" s="211"/>
      <c r="F33" s="211"/>
      <c r="G33" s="210"/>
      <c r="H33" s="210"/>
      <c r="I33" s="210"/>
      <c r="J33" s="210"/>
      <c r="K33" s="210"/>
      <c r="L33" s="210"/>
      <c r="M33" s="210"/>
      <c r="N33" s="210"/>
      <c r="O33" s="210"/>
      <c r="P33" s="212"/>
      <c r="Q33" s="212"/>
      <c r="R33" s="212"/>
      <c r="S33" s="212"/>
      <c r="T33" s="212"/>
      <c r="U33" s="211"/>
      <c r="V33" s="211"/>
      <c r="W33" s="211"/>
      <c r="X33" s="211"/>
      <c r="Y33" s="213"/>
      <c r="Z33" s="214"/>
      <c r="AA33" s="214"/>
      <c r="AB33" s="214"/>
      <c r="AC33" s="214"/>
      <c r="AD33" s="214"/>
      <c r="AE33" s="214"/>
      <c r="AF33" s="214"/>
      <c r="AG33" s="214"/>
      <c r="AH33" s="214"/>
      <c r="AI33" s="215"/>
      <c r="AJ33" s="216"/>
      <c r="AK33" s="217"/>
      <c r="AL33" s="217"/>
      <c r="AM33" s="217"/>
      <c r="AN33" s="217"/>
      <c r="AO33" s="217"/>
      <c r="AP33" s="217"/>
      <c r="AQ33" s="217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4"/>
      <c r="BD33" s="219"/>
      <c r="BE33" s="214"/>
      <c r="BF33" s="214"/>
      <c r="BG33" s="214"/>
      <c r="BH33" s="214"/>
      <c r="BI33" s="214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</row>
    <row r="34" spans="1:83" ht="12.75">
      <c r="A34" s="221"/>
      <c r="B34" s="221"/>
      <c r="C34" s="221"/>
      <c r="D34" s="221"/>
      <c r="E34" s="222"/>
      <c r="F34" s="222"/>
      <c r="G34" s="221"/>
      <c r="H34" s="221"/>
      <c r="I34" s="221"/>
      <c r="J34" s="221"/>
      <c r="K34" s="221"/>
      <c r="L34" s="221"/>
      <c r="M34" s="221"/>
      <c r="N34" s="221"/>
      <c r="O34" s="221"/>
      <c r="P34" s="223"/>
      <c r="Q34" s="223"/>
      <c r="R34" s="223"/>
      <c r="S34" s="223"/>
      <c r="T34" s="223"/>
      <c r="U34" s="221"/>
      <c r="V34" s="221"/>
      <c r="W34" s="221"/>
      <c r="X34" s="221"/>
      <c r="Y34" s="224"/>
      <c r="Z34" s="221"/>
      <c r="AA34" s="221"/>
      <c r="AB34" s="221"/>
      <c r="AC34" s="221"/>
      <c r="AD34" s="221"/>
      <c r="AE34" s="221"/>
      <c r="AF34" s="221"/>
      <c r="AG34" s="221"/>
      <c r="AH34" s="221"/>
      <c r="AI34" s="225"/>
      <c r="AJ34" s="226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7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S34" s="224"/>
      <c r="BT34" s="224"/>
      <c r="BU34" s="224"/>
      <c r="BV34" s="224"/>
      <c r="BW34" s="213"/>
      <c r="BX34" s="228"/>
      <c r="BY34" s="228"/>
      <c r="BZ34" s="228"/>
      <c r="CA34" s="228"/>
      <c r="CB34" s="228"/>
      <c r="CC34" s="228"/>
      <c r="CD34" s="228"/>
      <c r="CE34" s="228"/>
    </row>
    <row r="35" spans="1:83" ht="12.75" customHeight="1">
      <c r="A35" s="290" t="s">
        <v>160</v>
      </c>
      <c r="B35" s="290"/>
      <c r="C35" s="290"/>
      <c r="D35" s="290"/>
      <c r="E35" s="290"/>
      <c r="F35" s="291" t="s">
        <v>161</v>
      </c>
      <c r="G35" s="291"/>
      <c r="H35" s="291"/>
      <c r="I35" s="221"/>
      <c r="J35" s="221"/>
      <c r="K35" s="221"/>
      <c r="L35" s="221"/>
      <c r="M35" s="221"/>
      <c r="N35" s="221"/>
      <c r="O35" s="221"/>
      <c r="P35" s="223"/>
      <c r="Q35" s="223"/>
      <c r="R35" s="223"/>
      <c r="S35" s="223"/>
      <c r="T35" s="223"/>
      <c r="U35" s="221"/>
      <c r="V35" s="221"/>
      <c r="W35" s="221"/>
      <c r="X35" s="221"/>
      <c r="Y35" s="224"/>
      <c r="Z35" s="221"/>
      <c r="AA35" s="221"/>
      <c r="AB35" s="221"/>
      <c r="AC35" s="221"/>
      <c r="AD35" s="221"/>
      <c r="AE35" s="221"/>
      <c r="AF35" s="221"/>
      <c r="AG35" s="221"/>
      <c r="AH35" s="221"/>
      <c r="AI35" s="225"/>
      <c r="AJ35" s="226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7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13"/>
      <c r="BX35" s="228"/>
      <c r="BY35" s="228"/>
      <c r="BZ35" s="228"/>
      <c r="CA35" s="228"/>
      <c r="CB35" s="228"/>
      <c r="CC35" s="228"/>
      <c r="CD35" s="228"/>
      <c r="CE35" s="228"/>
    </row>
    <row r="36" spans="1:83" ht="12.75">
      <c r="A36" s="290"/>
      <c r="B36" s="290"/>
      <c r="C36" s="290"/>
      <c r="D36" s="290"/>
      <c r="E36" s="290"/>
      <c r="F36" s="291"/>
      <c r="G36" s="291"/>
      <c r="H36" s="291"/>
      <c r="I36" s="221"/>
      <c r="J36" s="221"/>
      <c r="K36" s="221"/>
      <c r="L36" s="221"/>
      <c r="M36" s="221"/>
      <c r="N36" s="221"/>
      <c r="O36" s="221"/>
      <c r="P36" s="223"/>
      <c r="Q36" s="223"/>
      <c r="R36" s="223"/>
      <c r="S36" s="223"/>
      <c r="T36" s="223"/>
      <c r="U36" s="221"/>
      <c r="V36" s="221"/>
      <c r="W36" s="221"/>
      <c r="X36" s="221"/>
      <c r="Y36" s="224"/>
      <c r="Z36" s="221"/>
      <c r="AA36" s="221"/>
      <c r="AB36" s="221"/>
      <c r="AC36" s="221"/>
      <c r="AD36" s="221"/>
      <c r="AE36" s="221"/>
      <c r="AF36" s="221"/>
      <c r="AG36" s="221"/>
      <c r="AH36" s="221"/>
      <c r="AI36" s="225"/>
      <c r="AJ36" s="226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7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13"/>
      <c r="BX36" s="228"/>
      <c r="BY36" s="228"/>
      <c r="BZ36" s="228"/>
      <c r="CA36" s="228"/>
      <c r="CB36" s="228"/>
      <c r="CC36" s="228"/>
      <c r="CD36" s="228"/>
      <c r="CE36" s="228"/>
    </row>
    <row r="37" spans="1:83" ht="12.75">
      <c r="A37" s="290"/>
      <c r="B37" s="290"/>
      <c r="C37" s="290"/>
      <c r="D37" s="290"/>
      <c r="E37" s="290"/>
      <c r="F37" s="291"/>
      <c r="G37" s="291"/>
      <c r="H37" s="291"/>
      <c r="I37" s="221"/>
      <c r="J37" s="221"/>
      <c r="K37" s="221"/>
      <c r="L37" s="221"/>
      <c r="M37" s="221"/>
      <c r="N37" s="221"/>
      <c r="O37" s="221"/>
      <c r="P37" s="223"/>
      <c r="Q37" s="223"/>
      <c r="R37" s="223"/>
      <c r="S37" s="223"/>
      <c r="T37" s="223"/>
      <c r="U37" s="221"/>
      <c r="V37" s="221"/>
      <c r="W37" s="221"/>
      <c r="X37" s="221"/>
      <c r="Y37" s="224"/>
      <c r="Z37" s="221"/>
      <c r="AA37" s="221"/>
      <c r="AB37" s="221"/>
      <c r="AC37" s="221"/>
      <c r="AD37" s="221"/>
      <c r="AE37" s="221"/>
      <c r="AF37" s="221"/>
      <c r="AG37" s="221"/>
      <c r="AH37" s="221"/>
      <c r="AI37" s="225"/>
      <c r="AJ37" s="226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7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13"/>
      <c r="BX37" s="228"/>
      <c r="BY37" s="228"/>
      <c r="BZ37" s="228"/>
      <c r="CA37" s="228"/>
      <c r="CB37" s="228"/>
      <c r="CC37" s="228"/>
      <c r="CD37" s="228"/>
      <c r="CE37" s="228"/>
    </row>
    <row r="38" spans="1:83" ht="12.75">
      <c r="A38" s="290"/>
      <c r="B38" s="290"/>
      <c r="C38" s="290"/>
      <c r="D38" s="290"/>
      <c r="E38" s="290"/>
      <c r="F38" s="291"/>
      <c r="G38" s="291"/>
      <c r="H38" s="291"/>
      <c r="I38" s="221"/>
      <c r="J38" s="221"/>
      <c r="K38" s="221"/>
      <c r="L38" s="221"/>
      <c r="M38" s="221"/>
      <c r="N38" s="221"/>
      <c r="O38" s="221"/>
      <c r="P38" s="223"/>
      <c r="Q38" s="223"/>
      <c r="R38" s="223"/>
      <c r="S38" s="223"/>
      <c r="T38" s="223"/>
      <c r="U38" s="221"/>
      <c r="V38" s="221"/>
      <c r="W38" s="221"/>
      <c r="X38" s="221"/>
      <c r="Y38" s="224"/>
      <c r="Z38" s="221"/>
      <c r="AA38" s="221"/>
      <c r="AB38" s="221"/>
      <c r="AC38" s="221"/>
      <c r="AD38" s="221"/>
      <c r="AE38" s="221"/>
      <c r="AF38" s="221"/>
      <c r="AG38" s="221"/>
      <c r="AH38" s="221"/>
      <c r="AI38" s="225"/>
      <c r="AJ38" s="226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7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13"/>
      <c r="BX38" s="228"/>
      <c r="BY38" s="228"/>
      <c r="BZ38" s="228"/>
      <c r="CA38" s="228"/>
      <c r="CB38" s="228"/>
      <c r="CC38" s="228"/>
      <c r="CD38" s="228"/>
      <c r="CE38" s="228"/>
    </row>
    <row r="39" spans="1:83" ht="12.75">
      <c r="A39" s="290"/>
      <c r="B39" s="290"/>
      <c r="C39" s="290"/>
      <c r="D39" s="290"/>
      <c r="E39" s="290"/>
      <c r="F39" s="291"/>
      <c r="G39" s="291"/>
      <c r="H39" s="291"/>
      <c r="I39" s="221"/>
      <c r="J39" s="221"/>
      <c r="K39" s="221"/>
      <c r="L39" s="221"/>
      <c r="M39" s="221"/>
      <c r="N39" s="221"/>
      <c r="O39" s="221"/>
      <c r="P39" s="223"/>
      <c r="Q39" s="223"/>
      <c r="R39" s="223"/>
      <c r="S39" s="223"/>
      <c r="T39" s="223"/>
      <c r="U39" s="221"/>
      <c r="V39" s="221"/>
      <c r="W39" s="221"/>
      <c r="X39" s="221"/>
      <c r="Y39" s="224"/>
      <c r="Z39" s="221"/>
      <c r="AA39" s="221"/>
      <c r="AB39" s="221"/>
      <c r="AC39" s="221"/>
      <c r="AD39" s="221"/>
      <c r="AE39" s="221"/>
      <c r="AF39" s="221"/>
      <c r="AG39" s="221"/>
      <c r="AH39" s="221"/>
      <c r="AI39" s="225"/>
      <c r="AJ39" s="226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7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13"/>
      <c r="BX39" s="228"/>
      <c r="BY39" s="228"/>
      <c r="BZ39" s="228"/>
      <c r="CA39" s="228"/>
      <c r="CB39" s="228"/>
      <c r="CC39" s="228"/>
      <c r="CD39" s="228"/>
      <c r="CE39" s="228"/>
    </row>
    <row r="40" spans="1:83" ht="12.75">
      <c r="A40" s="290"/>
      <c r="B40" s="290"/>
      <c r="C40" s="290"/>
      <c r="D40" s="290"/>
      <c r="E40" s="290"/>
      <c r="F40" s="291"/>
      <c r="G40" s="291"/>
      <c r="H40" s="291"/>
      <c r="I40" s="210"/>
      <c r="J40" s="210"/>
      <c r="K40" s="210"/>
      <c r="L40" s="210"/>
      <c r="M40" s="210"/>
      <c r="N40" s="210"/>
      <c r="O40" s="210"/>
      <c r="P40" s="212"/>
      <c r="Q40" s="212"/>
      <c r="R40" s="212"/>
      <c r="S40" s="212"/>
      <c r="T40" s="212"/>
      <c r="U40" s="211"/>
      <c r="V40" s="211"/>
      <c r="W40" s="211"/>
      <c r="X40" s="211"/>
      <c r="Y40" s="213"/>
      <c r="Z40" s="214"/>
      <c r="AA40" s="214"/>
      <c r="AB40" s="214"/>
      <c r="AC40" s="214"/>
      <c r="AD40" s="214"/>
      <c r="AE40" s="214"/>
      <c r="AF40" s="214"/>
      <c r="AG40" s="214"/>
      <c r="AH40" s="214"/>
      <c r="AI40" s="215"/>
      <c r="AJ40" s="216"/>
      <c r="AK40" s="217"/>
      <c r="AL40" s="217"/>
      <c r="AM40" s="217"/>
      <c r="AN40" s="217"/>
      <c r="AO40" s="217"/>
      <c r="AP40" s="217"/>
      <c r="AQ40" s="217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4"/>
      <c r="BD40" s="219"/>
      <c r="BE40" s="214"/>
      <c r="BF40" s="214"/>
      <c r="BG40" s="214"/>
      <c r="BH40" s="214"/>
      <c r="BI40" s="214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</row>
    <row r="41" spans="1:83" ht="12.75">
      <c r="A41" s="210"/>
      <c r="B41" s="210"/>
      <c r="C41" s="210"/>
      <c r="D41" s="210"/>
      <c r="E41" s="211"/>
      <c r="F41" s="211"/>
      <c r="G41" s="210"/>
      <c r="H41" s="210"/>
      <c r="I41" s="210"/>
      <c r="J41" s="210"/>
      <c r="K41" s="210"/>
      <c r="L41" s="210"/>
      <c r="M41" s="210"/>
      <c r="N41" s="210"/>
      <c r="O41" s="210"/>
      <c r="P41" s="212"/>
      <c r="Q41" s="212"/>
      <c r="R41" s="212"/>
      <c r="S41" s="212"/>
      <c r="T41" s="212"/>
      <c r="U41" s="211"/>
      <c r="V41" s="211"/>
      <c r="W41" s="211"/>
      <c r="X41" s="211"/>
      <c r="Y41" s="213"/>
      <c r="Z41" s="214"/>
      <c r="AA41" s="214"/>
      <c r="AB41" s="214"/>
      <c r="AC41" s="214"/>
      <c r="AD41" s="214"/>
      <c r="AE41" s="214"/>
      <c r="AF41" s="214"/>
      <c r="AG41" s="214"/>
      <c r="AH41" s="214"/>
      <c r="AI41" s="215"/>
      <c r="AJ41" s="216"/>
      <c r="AK41" s="217"/>
      <c r="AL41" s="217"/>
      <c r="AM41" s="217"/>
      <c r="AN41" s="217"/>
      <c r="AO41" s="217"/>
      <c r="AP41" s="217"/>
      <c r="AQ41" s="217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4"/>
      <c r="BD41" s="219"/>
      <c r="BE41" s="214"/>
      <c r="BF41" s="214"/>
      <c r="BG41" s="214"/>
      <c r="BH41" s="214"/>
      <c r="BI41" s="214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0"/>
      <c r="CC41" s="220"/>
      <c r="CD41" s="220"/>
      <c r="CE41" s="220"/>
    </row>
    <row r="42" spans="1:83" ht="12.75">
      <c r="A42" s="210"/>
      <c r="B42" s="210"/>
      <c r="C42" s="210"/>
      <c r="D42" s="210"/>
      <c r="E42" s="211"/>
      <c r="F42" s="211"/>
      <c r="G42" s="210"/>
      <c r="H42" s="210"/>
      <c r="I42" s="210"/>
      <c r="J42" s="210"/>
      <c r="K42" s="210"/>
      <c r="L42" s="210"/>
      <c r="M42" s="210"/>
      <c r="N42" s="210"/>
      <c r="O42" s="210"/>
      <c r="P42" s="212"/>
      <c r="Q42" s="212"/>
      <c r="R42" s="212"/>
      <c r="S42" s="212"/>
      <c r="T42" s="212"/>
      <c r="U42" s="211"/>
      <c r="V42" s="211"/>
      <c r="W42" s="211"/>
      <c r="X42" s="211"/>
      <c r="Y42" s="213"/>
      <c r="Z42" s="214"/>
      <c r="AA42" s="214"/>
      <c r="AB42" s="214"/>
      <c r="AC42" s="214"/>
      <c r="AD42" s="214"/>
      <c r="AE42" s="214"/>
      <c r="AF42" s="214"/>
      <c r="AG42" s="214"/>
      <c r="AH42" s="214"/>
      <c r="AI42" s="215"/>
      <c r="AJ42" s="216"/>
      <c r="AK42" s="217"/>
      <c r="AL42" s="217"/>
      <c r="AM42" s="217"/>
      <c r="AN42" s="217"/>
      <c r="AO42" s="217"/>
      <c r="AP42" s="217"/>
      <c r="AQ42" s="217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4"/>
      <c r="BD42" s="219"/>
      <c r="BE42" s="214"/>
      <c r="BF42" s="214"/>
      <c r="BG42" s="214"/>
      <c r="BH42" s="214"/>
      <c r="BI42" s="214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</row>
    <row r="43" spans="1:83" ht="12.75">
      <c r="A43" s="221"/>
      <c r="B43" s="221"/>
      <c r="C43" s="221"/>
      <c r="D43" s="221"/>
      <c r="E43" s="222"/>
      <c r="F43" s="222"/>
      <c r="G43" s="221"/>
      <c r="H43" s="221"/>
      <c r="I43" s="221"/>
      <c r="J43" s="221"/>
      <c r="K43" s="221"/>
      <c r="L43" s="221"/>
      <c r="M43" s="221"/>
      <c r="N43" s="221"/>
      <c r="O43" s="221"/>
      <c r="P43" s="223"/>
      <c r="Q43" s="223"/>
      <c r="R43" s="223"/>
      <c r="S43" s="223"/>
      <c r="T43" s="223"/>
      <c r="U43" s="221"/>
      <c r="V43" s="221"/>
      <c r="W43" s="221"/>
      <c r="X43" s="221"/>
      <c r="Y43" s="224"/>
      <c r="Z43" s="221"/>
      <c r="AA43" s="221"/>
      <c r="AB43" s="221"/>
      <c r="AC43" s="221"/>
      <c r="AD43" s="221"/>
      <c r="AE43" s="221"/>
      <c r="AF43" s="221"/>
      <c r="AG43" s="221"/>
      <c r="AH43" s="221"/>
      <c r="AI43" s="225"/>
      <c r="AJ43" s="226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7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13"/>
      <c r="BX43" s="228"/>
      <c r="BY43" s="228"/>
      <c r="BZ43" s="228"/>
      <c r="CA43" s="228"/>
      <c r="CB43" s="228"/>
      <c r="CC43" s="228"/>
      <c r="CD43" s="228"/>
      <c r="CE43" s="228"/>
    </row>
  </sheetData>
  <mergeCells count="185">
    <mergeCell ref="A32:L32"/>
    <mergeCell ref="A35:E40"/>
    <mergeCell ref="F35:H40"/>
    <mergeCell ref="AG27:AG28"/>
    <mergeCell ref="AH27:AH28"/>
    <mergeCell ref="C29:L29"/>
    <mergeCell ref="A30:CG31"/>
    <mergeCell ref="AC27:AC28"/>
    <mergeCell ref="AD27:AD28"/>
    <mergeCell ref="AE27:AE28"/>
    <mergeCell ref="AF27:AF28"/>
    <mergeCell ref="Y27:Y28"/>
    <mergeCell ref="Z27:Z28"/>
    <mergeCell ref="AA27:AA28"/>
    <mergeCell ref="AB27:AB28"/>
    <mergeCell ref="U27:U28"/>
    <mergeCell ref="V27:V28"/>
    <mergeCell ref="W27:W28"/>
    <mergeCell ref="X27:X28"/>
    <mergeCell ref="Q27:Q28"/>
    <mergeCell ref="R27:R28"/>
    <mergeCell ref="S27:S28"/>
    <mergeCell ref="T27:T28"/>
    <mergeCell ref="M27:M28"/>
    <mergeCell ref="N27:N28"/>
    <mergeCell ref="O27:O28"/>
    <mergeCell ref="P27:P28"/>
    <mergeCell ref="I27:I28"/>
    <mergeCell ref="J27:J28"/>
    <mergeCell ref="K27:K28"/>
    <mergeCell ref="L27:L28"/>
    <mergeCell ref="AG23:AG24"/>
    <mergeCell ref="AH23:AH24"/>
    <mergeCell ref="A27:A28"/>
    <mergeCell ref="B27:B28"/>
    <mergeCell ref="C27:C28"/>
    <mergeCell ref="D27:D28"/>
    <mergeCell ref="E27:E28"/>
    <mergeCell ref="F27:F28"/>
    <mergeCell ref="G27:G28"/>
    <mergeCell ref="H27:H28"/>
    <mergeCell ref="AC23:AC24"/>
    <mergeCell ref="AD23:AD24"/>
    <mergeCell ref="AE23:AE24"/>
    <mergeCell ref="AF23:AF24"/>
    <mergeCell ref="Y23:Y24"/>
    <mergeCell ref="Z23:Z24"/>
    <mergeCell ref="AA23:AA24"/>
    <mergeCell ref="AB23:AB24"/>
    <mergeCell ref="U23:U24"/>
    <mergeCell ref="V23:V24"/>
    <mergeCell ref="W23:W24"/>
    <mergeCell ref="X23:X24"/>
    <mergeCell ref="Q23:Q24"/>
    <mergeCell ref="R23:R24"/>
    <mergeCell ref="S23:S24"/>
    <mergeCell ref="T23:T24"/>
    <mergeCell ref="M23:M24"/>
    <mergeCell ref="N23:N24"/>
    <mergeCell ref="O23:O24"/>
    <mergeCell ref="P23:P24"/>
    <mergeCell ref="I23:I24"/>
    <mergeCell ref="J23:J24"/>
    <mergeCell ref="K23:K24"/>
    <mergeCell ref="L23:L24"/>
    <mergeCell ref="E23:E24"/>
    <mergeCell ref="F23:F24"/>
    <mergeCell ref="G23:G24"/>
    <mergeCell ref="H23:H24"/>
    <mergeCell ref="A23:A24"/>
    <mergeCell ref="B23:B24"/>
    <mergeCell ref="C23:C24"/>
    <mergeCell ref="D23:D24"/>
    <mergeCell ref="BH13:BS13"/>
    <mergeCell ref="BT13:CG13"/>
    <mergeCell ref="C17:L17"/>
    <mergeCell ref="A18:P18"/>
    <mergeCell ref="Q18:AG18"/>
    <mergeCell ref="AH18:BG18"/>
    <mergeCell ref="BH18:BS18"/>
    <mergeCell ref="BT18:CG18"/>
    <mergeCell ref="C12:L12"/>
    <mergeCell ref="A13:P13"/>
    <mergeCell ref="Q13:AG13"/>
    <mergeCell ref="AH13:BG13"/>
    <mergeCell ref="CF5:CG5"/>
    <mergeCell ref="A8:P8"/>
    <mergeCell ref="Q8:AG8"/>
    <mergeCell ref="AH8:BG8"/>
    <mergeCell ref="BH8:BS8"/>
    <mergeCell ref="BT8:CG8"/>
    <mergeCell ref="BU5:BW5"/>
    <mergeCell ref="BX5:BX6"/>
    <mergeCell ref="BY5:CC5"/>
    <mergeCell ref="CD5:CE5"/>
    <mergeCell ref="BP5:BP6"/>
    <mergeCell ref="BQ5:BQ6"/>
    <mergeCell ref="BR5:BS5"/>
    <mergeCell ref="BT5:BT6"/>
    <mergeCell ref="BL5:BL6"/>
    <mergeCell ref="BM5:BM6"/>
    <mergeCell ref="BN5:BN6"/>
    <mergeCell ref="BO5:BO6"/>
    <mergeCell ref="AY5:AY6"/>
    <mergeCell ref="AZ5:AZ6"/>
    <mergeCell ref="BA5:BA6"/>
    <mergeCell ref="BB5:BB6"/>
    <mergeCell ref="X5:X6"/>
    <mergeCell ref="AD5:AD6"/>
    <mergeCell ref="AE5:AE6"/>
    <mergeCell ref="AF5:AF6"/>
    <mergeCell ref="BL3:BS4"/>
    <mergeCell ref="BT3:BW4"/>
    <mergeCell ref="BX3:CG4"/>
    <mergeCell ref="Q5:Q6"/>
    <mergeCell ref="R5:R6"/>
    <mergeCell ref="S5:S6"/>
    <mergeCell ref="T5:T6"/>
    <mergeCell ref="U5:U6"/>
    <mergeCell ref="V5:V6"/>
    <mergeCell ref="W5:W6"/>
    <mergeCell ref="BG3:BG6"/>
    <mergeCell ref="BH3:BI4"/>
    <mergeCell ref="BJ3:BJ6"/>
    <mergeCell ref="BK3:BK6"/>
    <mergeCell ref="BH5:BH6"/>
    <mergeCell ref="BI5:BI6"/>
    <mergeCell ref="BC3:BC6"/>
    <mergeCell ref="BD3:BD6"/>
    <mergeCell ref="BE3:BE6"/>
    <mergeCell ref="BF3:BF6"/>
    <mergeCell ref="AQ3:AQ6"/>
    <mergeCell ref="AR3:AR6"/>
    <mergeCell ref="AS3:AW4"/>
    <mergeCell ref="AX3:BB4"/>
    <mergeCell ref="AS5:AS6"/>
    <mergeCell ref="AT5:AT6"/>
    <mergeCell ref="AU5:AU6"/>
    <mergeCell ref="AV5:AV6"/>
    <mergeCell ref="AW5:AW6"/>
    <mergeCell ref="AX5:AX6"/>
    <mergeCell ref="AI3:AI6"/>
    <mergeCell ref="AJ3:AN4"/>
    <mergeCell ref="AO3:AO6"/>
    <mergeCell ref="AP3:AP6"/>
    <mergeCell ref="AJ5:AJ6"/>
    <mergeCell ref="AK5:AK6"/>
    <mergeCell ref="AL5:AL6"/>
    <mergeCell ref="AM5:AM6"/>
    <mergeCell ref="AN5:AN6"/>
    <mergeCell ref="AC3:AC6"/>
    <mergeCell ref="AD3:AE4"/>
    <mergeCell ref="AF3:AG4"/>
    <mergeCell ref="AH3:AH6"/>
    <mergeCell ref="AG5:AG6"/>
    <mergeCell ref="Y3:Y6"/>
    <mergeCell ref="Z3:Z6"/>
    <mergeCell ref="AA3:AA6"/>
    <mergeCell ref="AB3:AB6"/>
    <mergeCell ref="Q3:R4"/>
    <mergeCell ref="S3:T4"/>
    <mergeCell ref="U3:V4"/>
    <mergeCell ref="W3:X4"/>
    <mergeCell ref="M3:M6"/>
    <mergeCell ref="N3:N6"/>
    <mergeCell ref="O3:O6"/>
    <mergeCell ref="P3:P6"/>
    <mergeCell ref="I3:I6"/>
    <mergeCell ref="J3:J6"/>
    <mergeCell ref="K3:K6"/>
    <mergeCell ref="L3:L6"/>
    <mergeCell ref="E3:E6"/>
    <mergeCell ref="F3:F6"/>
    <mergeCell ref="G3:G6"/>
    <mergeCell ref="H3:H6"/>
    <mergeCell ref="A3:A6"/>
    <mergeCell ref="B3:B6"/>
    <mergeCell ref="C3:C6"/>
    <mergeCell ref="D3:D6"/>
    <mergeCell ref="A1:CG1"/>
    <mergeCell ref="A2:P2"/>
    <mergeCell ref="Q2:AG2"/>
    <mergeCell ref="AH2:BG2"/>
    <mergeCell ref="BH2:BS2"/>
    <mergeCell ref="BT2:CG2"/>
  </mergeCells>
  <printOptions/>
  <pageMargins left="0.19652777777777777" right="0.19652777777777777" top="0" bottom="0" header="0.5118055555555556" footer="0.5118055555555556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Daniluk</dc:creator>
  <cp:keywords/>
  <dc:description/>
  <cp:lastModifiedBy>GWaligora</cp:lastModifiedBy>
  <cp:lastPrinted>2007-12-14T13:36:50Z</cp:lastPrinted>
  <dcterms:created xsi:type="dcterms:W3CDTF">2006-01-18T14:34:22Z</dcterms:created>
  <dcterms:modified xsi:type="dcterms:W3CDTF">2008-08-26T13:33:43Z</dcterms:modified>
  <cp:category/>
  <cp:version/>
  <cp:contentType/>
  <cp:contentStatus/>
  <cp:revision>1</cp:revision>
</cp:coreProperties>
</file>