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<sst xmlns="http://schemas.openxmlformats.org/spreadsheetml/2006/main" count="2023" uniqueCount="618">
  <si>
    <t>SPRAWOZDANIE Z REALIZACJI ZADAŃ INWESTYCYJNYCH W ZAKRESIE GOSPODARKI ŚCIEKOWEJ W ROKU 2006</t>
  </si>
  <si>
    <t>1. Aglomeracja</t>
  </si>
  <si>
    <t>2. Systemy kanalizacji zbiorczej</t>
  </si>
  <si>
    <t>2. Oczyszczalnie ścieków komunalnych (informacje dla poszczególnych oczyszczalni obsługujących daną aglomerację podać w kolejnych wierszach)</t>
  </si>
  <si>
    <t>3. Osady</t>
  </si>
  <si>
    <t>4. Finansowanie</t>
  </si>
  <si>
    <t>Lp</t>
  </si>
  <si>
    <t>I_d aglomeracji</t>
  </si>
  <si>
    <t>pozycja z A-KPOŚK</t>
  </si>
  <si>
    <t>nazwa aglomeracji</t>
  </si>
  <si>
    <t>powiat</t>
  </si>
  <si>
    <t>woj.</t>
  </si>
  <si>
    <t>region wodny</t>
  </si>
  <si>
    <t>dorzecze</t>
  </si>
  <si>
    <t>gmina wiodąca w aglomeracji</t>
  </si>
  <si>
    <t>gminy w aglomeracji</t>
  </si>
  <si>
    <t>RLM wg A-KPOŚK</t>
  </si>
  <si>
    <t>nr rozporządzenia wojewody ustanawiającego aglomerację</t>
  </si>
  <si>
    <t>RLM aglomeracji zgodnie z rozporządzeniem ustanawiajacym aglomerację</t>
  </si>
  <si>
    <t>liczba rzeczywistych mieszkańców w aglomeracji stan na 31.12.2006 r.</t>
  </si>
  <si>
    <t>liczba mieszkańców korzystających z systemu kanalizacyjnego stan na 31.12.2006 r.</t>
  </si>
  <si>
    <t>liczba mieszkańców obsługiwanych przez tabor asenizacyjny stan na 31.12.2006 r.</t>
  </si>
  <si>
    <t>długość sieci kanalizacyjnej sanitarnej w aglomeracji, stan na 31.XII.2006 r.,  km</t>
  </si>
  <si>
    <t>długość sieci kanalizacyjnej ogólnospławnej w aglomeracji, stan na 31.XII.2006 r.,   km</t>
  </si>
  <si>
    <t xml:space="preserve">długość sieci kanalizacyjnej ogółem (sanitarnej i ogólnospławnej) w aglomeracji, stan na 31.XII.2006 r., km                                     </t>
  </si>
  <si>
    <t>długość sieci kanalizacyjnej wybudowanej w 2006 roku, km</t>
  </si>
  <si>
    <t>przyrost liczby mieszkańców rzeczywistych korzystających z usług kanalizacyjnych w wyniku wybudowania sieci kanalizacyjnej w 2006 r.</t>
  </si>
  <si>
    <r>
      <t>ilość  ścieków komunalnych powstających w aglomeracji ogółem, tyś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0"/>
      </rPr>
      <t>/r</t>
    </r>
  </si>
  <si>
    <t>ilość  ścieków komunalnych odprowadzanych zbiorczym systemem kanalizacyjnym do oczyszczalni</t>
  </si>
  <si>
    <t>przyrost RLM wyposażony w wyniku realizacji zbiorczego systemu kanalizacyjnego w 2006 r.</t>
  </si>
  <si>
    <t>udział ścieków przemysłowych w ściekach oczyszczanych</t>
  </si>
  <si>
    <t>udział ścieków pochodzących od osób czasowo przebywających na terenie aglomeracji w stosunku do całości ścieków oczyszczanych</t>
  </si>
  <si>
    <t>I_d oczyszczalni ścieków</t>
  </si>
  <si>
    <t xml:space="preserve"> nazwa oczyszczalni  </t>
  </si>
  <si>
    <r>
      <t>przepustowość,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/d</t>
    </r>
  </si>
  <si>
    <r>
      <t>maksymalny dopływ ścieków do oczyszczalni,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/d</t>
    </r>
  </si>
  <si>
    <r>
      <t xml:space="preserve"> </t>
    </r>
    <r>
      <rPr>
        <b/>
        <sz val="10"/>
        <color indexed="8"/>
        <rFont val="Arial CE"/>
        <family val="2"/>
      </rPr>
      <t>ilość oczyszczanych ścieków komunalnych ogółem w ciagu roku,     tyś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0"/>
      </rPr>
      <t>/r</t>
    </r>
  </si>
  <si>
    <t>rodzaj oczyszczalni (należy wpisać symbol - B, non B, PUB1, non PUB1, PUB2, non PUB2)</t>
  </si>
  <si>
    <t>czy oczyszczalnia ścieków spełnia wymagania rozporządzenia w sprawie warunków, jakie należy spełnić przy wprowadzaniu ścieków do wód lub do ziemi, oraz w sprawie substancji szczególnie szkodliwych dla środowiska wodnego?</t>
  </si>
  <si>
    <t xml:space="preserve">średnie roczne wartości wskaźników w ściekach dopływających do oczyszczalni ścieków </t>
  </si>
  <si>
    <t xml:space="preserve">średnie roczne wartości wskaźników w ściekach odpływających z oczyszczalni ścieków </t>
  </si>
  <si>
    <t>plan inwestycyjny (należy wpisać symbol - BN, M, MO, R, RM)</t>
  </si>
  <si>
    <t>rok realizacji inwestycji wpisanej w kolumnie Nr 55</t>
  </si>
  <si>
    <t>przyczyny opóźnień w realizacji danej inwestycji - jeśli występują</t>
  </si>
  <si>
    <t>stan zaawansowania prac inwestycyjnych planowanych do zakończenia do końca 2006 r. będących w trakcie realizacji</t>
  </si>
  <si>
    <r>
      <t xml:space="preserve">dotyczy tylko aglomeracji powyżej 15 000 RLM - </t>
    </r>
    <r>
      <rPr>
        <b/>
        <sz val="10"/>
        <color indexed="8"/>
        <rFont val="Arial CE"/>
        <family val="0"/>
      </rPr>
      <t>należy podać, jakie działania zostały podjęte, aby dotrzymać terminu, zakończenia inwestycji dotyczącej oczyszczalni ścieków, zaplanowa</t>
    </r>
    <r>
      <rPr>
        <b/>
        <sz val="10"/>
        <rFont val="Arial CE"/>
        <family val="0"/>
      </rPr>
      <t>nych</t>
    </r>
    <r>
      <rPr>
        <b/>
        <sz val="10"/>
        <color indexed="8"/>
        <rFont val="Arial CE"/>
        <family val="0"/>
      </rPr>
      <t xml:space="preserve"> do końca 2010 r. </t>
    </r>
  </si>
  <si>
    <t>termin realizacji przedsięwzieć związanych z gospodarką osadową (jeżeli konieczne)</t>
  </si>
  <si>
    <t>forma przeróbki osadu na oczyszczalni poprzedzająca zagospodarowanie</t>
  </si>
  <si>
    <r>
      <t>ilość suchej ma</t>
    </r>
    <r>
      <rPr>
        <b/>
        <sz val="10"/>
        <rFont val="Arial CE"/>
        <family val="2"/>
      </rPr>
      <t>sy osadów powstających na oczyszczalni Mg/rok</t>
    </r>
  </si>
  <si>
    <t xml:space="preserve">ilość suchej masy osadów powstających na oczyszczalni wraz ze sposobem zagospodarowania osadu (Mg/rok) </t>
  </si>
  <si>
    <t>nakłady inwestycyjne poniesione w 2006 roku                                       (tys. zł)</t>
  </si>
  <si>
    <t xml:space="preserve">źródła pochodzenia nakładów finansowych poniesionych w 2006 r. (tys. zł) </t>
  </si>
  <si>
    <t>ogółem</t>
  </si>
  <si>
    <t>w tym sieci grawitacyjnej</t>
  </si>
  <si>
    <t>ilość w %</t>
  </si>
  <si>
    <t>% RLM</t>
  </si>
  <si>
    <t xml:space="preserve">średnia </t>
  </si>
  <si>
    <t>maksymalna dla okresu pogody bezopadowej</t>
  </si>
  <si>
    <t>maksymalna dla okresu pogody opadowej</t>
  </si>
  <si>
    <t>przyrost/zmniejszenie przepustowości w ramach przeprowadzonej inwestycji w 2006 r.</t>
  </si>
  <si>
    <t>docelowa</t>
  </si>
  <si>
    <r>
      <t>BZT</t>
    </r>
    <r>
      <rPr>
        <b/>
        <vertAlign val="subscript"/>
        <sz val="10"/>
        <color indexed="8"/>
        <rFont val="Arial CE"/>
        <family val="0"/>
      </rPr>
      <t xml:space="preserve">5, </t>
    </r>
    <r>
      <rPr>
        <b/>
        <sz val="10"/>
        <color indexed="8"/>
        <rFont val="Arial CE"/>
        <family val="0"/>
      </rPr>
      <t>mgO</t>
    </r>
    <r>
      <rPr>
        <b/>
        <vertAlign val="subscript"/>
        <sz val="10"/>
        <color indexed="8"/>
        <rFont val="Arial CE"/>
        <family val="0"/>
      </rPr>
      <t>2</t>
    </r>
    <r>
      <rPr>
        <b/>
        <sz val="10"/>
        <color indexed="8"/>
        <rFont val="Arial CE"/>
        <family val="0"/>
      </rPr>
      <t>/l</t>
    </r>
  </si>
  <si>
    <r>
      <t>ChZT, mgO</t>
    </r>
    <r>
      <rPr>
        <b/>
        <vertAlign val="subscript"/>
        <sz val="10"/>
        <color indexed="8"/>
        <rFont val="Arial CE"/>
        <family val="0"/>
      </rPr>
      <t>2</t>
    </r>
    <r>
      <rPr>
        <b/>
        <sz val="10"/>
        <color indexed="8"/>
        <rFont val="Arial CE"/>
        <family val="2"/>
      </rPr>
      <t>/l</t>
    </r>
  </si>
  <si>
    <t>zawiesina ogólna, mg/l</t>
  </si>
  <si>
    <t>azot, mg/l</t>
  </si>
  <si>
    <t>fosfor, mg/l</t>
  </si>
  <si>
    <t>w zakresie przeróbki osadu na terenie oczyszczalni ścieków</t>
  </si>
  <si>
    <t>w zakresie zagospodarowania osadu</t>
  </si>
  <si>
    <t>stosowane w rolnictwie</t>
  </si>
  <si>
    <t>stosowane do rekultywacji terenów, w tym gruntów na cele rolnicze</t>
  </si>
  <si>
    <t>przekształcone termicznie</t>
  </si>
  <si>
    <t>składowane na składowiskach odpadów</t>
  </si>
  <si>
    <t>magazynowane czasowo na terenie oczyszczalni</t>
  </si>
  <si>
    <t>stosowane do uprawy roślin przeznaczonych do produkcji kompostu</t>
  </si>
  <si>
    <t xml:space="preserve">przeznaczone na inne cele </t>
  </si>
  <si>
    <t>zbiorcze systemy kanalizacyjne</t>
  </si>
  <si>
    <t>oczyszczalnia ścieków komunalnych</t>
  </si>
  <si>
    <t>środki własne</t>
  </si>
  <si>
    <t>środki budżetowe</t>
  </si>
  <si>
    <t xml:space="preserve">fundusze ekologiczne </t>
  </si>
  <si>
    <t xml:space="preserve">fundusze zagraniczne  </t>
  </si>
  <si>
    <t>inne źródła finansowania</t>
  </si>
  <si>
    <r>
      <t>tyś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0"/>
      </rPr>
      <t>/r</t>
    </r>
  </si>
  <si>
    <t>%</t>
  </si>
  <si>
    <t>sposób zagospodarkowania</t>
  </si>
  <si>
    <t>ilość suchej masy (Mg/rok)</t>
  </si>
  <si>
    <t>w tym koszty związane z przeróbką osadu na oczyszczalni</t>
  </si>
  <si>
    <t>w tym koszty związane z zagospodarowaniem osadu</t>
  </si>
  <si>
    <t>kwota</t>
  </si>
  <si>
    <t xml:space="preserve">nazwa funduszu </t>
  </si>
  <si>
    <t>nazwa funduszu</t>
  </si>
  <si>
    <t xml:space="preserve">nazwa </t>
  </si>
  <si>
    <t xml:space="preserve">Aglomeracje o RLM ≥ 100 000 </t>
  </si>
  <si>
    <t>PLWM001</t>
  </si>
  <si>
    <t>1a - 0 - 20</t>
  </si>
  <si>
    <t>Olsztyn</t>
  </si>
  <si>
    <t>olsztyński</t>
  </si>
  <si>
    <t>WM</t>
  </si>
  <si>
    <t>Wisła</t>
  </si>
  <si>
    <t>SW</t>
  </si>
  <si>
    <t>Barczewo, Stawiguda, Purda, Dywity, Gietrzwałd, Jonkowo</t>
  </si>
  <si>
    <t>47/2006</t>
  </si>
  <si>
    <t>PLWM0010</t>
  </si>
  <si>
    <t>-</t>
  </si>
  <si>
    <t>PUB1</t>
  </si>
  <si>
    <t>MO</t>
  </si>
  <si>
    <t>Fermantacja i odwodnienie</t>
  </si>
  <si>
    <t>Mieszkańcy</t>
  </si>
  <si>
    <t>PLWM002</t>
  </si>
  <si>
    <t>1a-0-19</t>
  </si>
  <si>
    <t>Elbląg</t>
  </si>
  <si>
    <t>elbląski</t>
  </si>
  <si>
    <t>DW</t>
  </si>
  <si>
    <t>Elbląg, Gronowo Elbląskie, Milejewo</t>
  </si>
  <si>
    <t>4/2007</t>
  </si>
  <si>
    <t>PLWM0020</t>
  </si>
  <si>
    <t>x</t>
  </si>
  <si>
    <t>PLWM003</t>
  </si>
  <si>
    <t>2-0-47</t>
  </si>
  <si>
    <t>Ełk</t>
  </si>
  <si>
    <t>ełcki</t>
  </si>
  <si>
    <t>19/2005</t>
  </si>
  <si>
    <t>PLWM0030</t>
  </si>
  <si>
    <t>Nowa Wieś Ełcka</t>
  </si>
  <si>
    <t>2004 - 2006</t>
  </si>
  <si>
    <t>kompostowanie</t>
  </si>
  <si>
    <t>Ekofundusz</t>
  </si>
  <si>
    <t>NFOŚ</t>
  </si>
  <si>
    <t>Aglomeracje o RLM ≥ 15 000 &lt; 100 000</t>
  </si>
  <si>
    <t>PLWM004</t>
  </si>
  <si>
    <t>1a-1-111</t>
  </si>
  <si>
    <t>Ostróda</t>
  </si>
  <si>
    <t>ostródzki</t>
  </si>
  <si>
    <t>PLWM0040</t>
  </si>
  <si>
    <t>Tyrowo</t>
  </si>
  <si>
    <t>PUB2</t>
  </si>
  <si>
    <t xml:space="preserve">fermentacja metanowa </t>
  </si>
  <si>
    <t>GFOŚiGW</t>
  </si>
  <si>
    <t>EFRR</t>
  </si>
  <si>
    <t>Firma prywatna</t>
  </si>
  <si>
    <t>PLWM005</t>
  </si>
  <si>
    <t>1a-1-105</t>
  </si>
  <si>
    <t>Giżycko</t>
  </si>
  <si>
    <t>giżycki</t>
  </si>
  <si>
    <t>Giżycko, Kruklanki</t>
  </si>
  <si>
    <t>9/2007</t>
  </si>
  <si>
    <t>PLWM0050</t>
  </si>
  <si>
    <t>Bystry</t>
  </si>
  <si>
    <r>
      <t xml:space="preserve"> </t>
    </r>
    <r>
      <rPr>
        <sz val="9"/>
        <rFont val="Arial CE"/>
        <family val="0"/>
      </rPr>
      <t xml:space="preserve">- </t>
    </r>
  </si>
  <si>
    <r>
      <t xml:space="preserve"> </t>
    </r>
    <r>
      <rPr>
        <sz val="9"/>
        <rFont val="Arial CE"/>
        <family val="0"/>
      </rPr>
      <t>-</t>
    </r>
  </si>
  <si>
    <t xml:space="preserve"> -</t>
  </si>
  <si>
    <t>autotermiczna termofilowa stabilizacja i higienizacja + odwadnianie</t>
  </si>
  <si>
    <t>nie dotyczy</t>
  </si>
  <si>
    <t xml:space="preserve"> - </t>
  </si>
  <si>
    <t>PLWM006</t>
  </si>
  <si>
    <t>1a-1-106</t>
  </si>
  <si>
    <t>Kętrzyn</t>
  </si>
  <si>
    <t>kętrzyński</t>
  </si>
  <si>
    <t>Ketrzyn</t>
  </si>
  <si>
    <t>32/2006</t>
  </si>
  <si>
    <t>PLWM0060</t>
  </si>
  <si>
    <t>2007-2008</t>
  </si>
  <si>
    <t>opracowana dok. techniczna</t>
  </si>
  <si>
    <t>odwodnienie na prasie filtracyjnej</t>
  </si>
  <si>
    <t>PLWM007</t>
  </si>
  <si>
    <t>2-1-192</t>
  </si>
  <si>
    <t>Iława</t>
  </si>
  <si>
    <t>iławski</t>
  </si>
  <si>
    <t>27/2005</t>
  </si>
  <si>
    <t>PLWM0070</t>
  </si>
  <si>
    <t>Dziarny</t>
  </si>
  <si>
    <t>pozw.na bud. słon. Suszarni osad.</t>
  </si>
  <si>
    <t>pryzmowanie z dodatkiem węgla</t>
  </si>
  <si>
    <t>kredyt</t>
  </si>
  <si>
    <t>PLWM008</t>
  </si>
  <si>
    <t>1a-1-112</t>
  </si>
  <si>
    <t>Szczytno</t>
  </si>
  <si>
    <t>szczycieński</t>
  </si>
  <si>
    <t>6/2006</t>
  </si>
  <si>
    <t>PLWM0080</t>
  </si>
  <si>
    <t>wapniowanie</t>
  </si>
  <si>
    <t>PLWM009</t>
  </si>
  <si>
    <t>2-1-190</t>
  </si>
  <si>
    <t>Młynary</t>
  </si>
  <si>
    <t>33/2005</t>
  </si>
  <si>
    <t>PLWM0090</t>
  </si>
  <si>
    <t>B</t>
  </si>
  <si>
    <t>składowanie na pryzmie</t>
  </si>
  <si>
    <t>PLWM010</t>
  </si>
  <si>
    <t>1a-1-104</t>
  </si>
  <si>
    <t>Działdowo</t>
  </si>
  <si>
    <t>działdowski</t>
  </si>
  <si>
    <t>27/2006</t>
  </si>
  <si>
    <t>PLWM0100</t>
  </si>
  <si>
    <t>odwodnienie</t>
  </si>
  <si>
    <t>Kompostowanie w kompostowni osadów ściekowych i odpadów organicznych</t>
  </si>
  <si>
    <t>PLWM011</t>
  </si>
  <si>
    <t>1a-1-110</t>
  </si>
  <si>
    <t>Morąg</t>
  </si>
  <si>
    <t>38/2006</t>
  </si>
  <si>
    <t>PLWM0110</t>
  </si>
  <si>
    <t>Jędrychówko</t>
  </si>
  <si>
    <t>RM</t>
  </si>
  <si>
    <t>Planowana budowa kompostowni, termin nieustalony, uzależniony od pozyskania środków</t>
  </si>
  <si>
    <t>Stabilizacja w procesie oczyszczania ścieków, po odwodnieniu na prasie higienizacja wapnem palonym</t>
  </si>
  <si>
    <t>PLWM012</t>
  </si>
  <si>
    <t>1a-1-103</t>
  </si>
  <si>
    <t>Braniewo</t>
  </si>
  <si>
    <t>braniewski</t>
  </si>
  <si>
    <t>PLWM0120</t>
  </si>
  <si>
    <t>PUB 2</t>
  </si>
  <si>
    <t>stacja pix</t>
  </si>
  <si>
    <t>projekt technologiczny kompostowni, osadów sciekowych,organizacja, technika, technologia.</t>
  </si>
  <si>
    <t>mechaniczne odwadnianie</t>
  </si>
  <si>
    <t>PFOŚiGW</t>
  </si>
  <si>
    <t>PLWM013</t>
  </si>
  <si>
    <t>2-1-189</t>
  </si>
  <si>
    <t>Bartoszyce</t>
  </si>
  <si>
    <t>bartoszycki</t>
  </si>
  <si>
    <t>59/2005</t>
  </si>
  <si>
    <t>PLWM0130</t>
  </si>
  <si>
    <t>stab.symultaniczna, higienizacja</t>
  </si>
  <si>
    <t>WFOŚiGW, EFRR</t>
  </si>
  <si>
    <t>PLWM014</t>
  </si>
  <si>
    <t>1a-1-108</t>
  </si>
  <si>
    <t>Biskupiec</t>
  </si>
  <si>
    <t>16/2005</t>
  </si>
  <si>
    <t>PLWM0140</t>
  </si>
  <si>
    <t>ODW., HIGIENIZ.</t>
  </si>
  <si>
    <t>PLWM015</t>
  </si>
  <si>
    <t>2-2-66</t>
  </si>
  <si>
    <t>Lidzbark Warmiński</t>
  </si>
  <si>
    <t>lidzbarski</t>
  </si>
  <si>
    <t>34/2006</t>
  </si>
  <si>
    <t>PLWM0150</t>
  </si>
  <si>
    <t>stabilizacja tlenowa</t>
  </si>
  <si>
    <t>PLWM016</t>
  </si>
  <si>
    <t>1a-1-107</t>
  </si>
  <si>
    <t>Mrągowo</t>
  </si>
  <si>
    <t>mrągowski</t>
  </si>
  <si>
    <t>12/2006</t>
  </si>
  <si>
    <t>PLWM0160</t>
  </si>
  <si>
    <t>M  MO</t>
  </si>
  <si>
    <t xml:space="preserve">rozstrzygniete post. przetargowe rozpoczeta inwest </t>
  </si>
  <si>
    <t>II pł. 2007r.</t>
  </si>
  <si>
    <t>odwodnienie mech.</t>
  </si>
  <si>
    <t>PLWM017</t>
  </si>
  <si>
    <t>2.-1-197</t>
  </si>
  <si>
    <t>Olecko</t>
  </si>
  <si>
    <t>olecki</t>
  </si>
  <si>
    <t>50/2005</t>
  </si>
  <si>
    <t>PLWM0170</t>
  </si>
  <si>
    <t>non PUB2</t>
  </si>
  <si>
    <t>2007-2009</t>
  </si>
  <si>
    <t>brak środków finansowych</t>
  </si>
  <si>
    <t>wykonana dokumantacja techniczna, aktualne pozwolenie na budowę</t>
  </si>
  <si>
    <t>opracowano dokumntację, uzyskano pozwolenie na budowę, zgromadzono część środków finansowych niezbędnych na wkład własny</t>
  </si>
  <si>
    <t>autotermiczna tlenowa stabilizacja osadu</t>
  </si>
  <si>
    <t>rolnicze wykorzystanie</t>
  </si>
  <si>
    <t>PLWM018</t>
  </si>
  <si>
    <t>2-1-180</t>
  </si>
  <si>
    <t>Pisz</t>
  </si>
  <si>
    <t>piski</t>
  </si>
  <si>
    <t>22/2005</t>
  </si>
  <si>
    <t>PLWM0180</t>
  </si>
  <si>
    <t>Jagodne</t>
  </si>
  <si>
    <t>M</t>
  </si>
  <si>
    <t>WFOŚiGW</t>
  </si>
  <si>
    <t>ANR</t>
  </si>
  <si>
    <t>PLWM019</t>
  </si>
  <si>
    <t>2-1-198</t>
  </si>
  <si>
    <t>Orzysz</t>
  </si>
  <si>
    <t>14/2006</t>
  </si>
  <si>
    <t>PLWM0190</t>
  </si>
  <si>
    <t>Mikosze II</t>
  </si>
  <si>
    <t>osady aerobowo ustabilizowane,odwodnione na prasie taśmowej</t>
  </si>
  <si>
    <t>PLWM020</t>
  </si>
  <si>
    <t>2.-1-196</t>
  </si>
  <si>
    <t>Nidzica</t>
  </si>
  <si>
    <t>nidzicki</t>
  </si>
  <si>
    <t>PLWM0200</t>
  </si>
  <si>
    <t>Piątki-Nidzica</t>
  </si>
  <si>
    <r>
      <t xml:space="preserve"> </t>
    </r>
    <r>
      <rPr>
        <sz val="9"/>
        <rFont val="Arial CE"/>
        <family val="2"/>
      </rPr>
      <t>kompostowanie i składowanie na skł, odpadów</t>
    </r>
  </si>
  <si>
    <t>ZPORR</t>
  </si>
  <si>
    <t>PLWM021</t>
  </si>
  <si>
    <t>2.-1-193</t>
  </si>
  <si>
    <t>Lubawa</t>
  </si>
  <si>
    <t>37/2006</t>
  </si>
  <si>
    <t>PLWM0210</t>
  </si>
  <si>
    <t>NonPUB 2</t>
  </si>
  <si>
    <t>Prace przygotowawcze do modernizacji</t>
  </si>
  <si>
    <r>
      <t xml:space="preserve"> </t>
    </r>
    <r>
      <rPr>
        <sz val="7"/>
        <rFont val="Arial CE"/>
        <family val="2"/>
      </rPr>
      <t>Uzyskano nowe pozwolenie wodno-prawne obowiązujące od 2007r., opracowano dokumentację techniczną na modernizację oczyszczalni ścieków, uzyskano pozwolenie na modernizację oczyszczalni</t>
    </r>
  </si>
  <si>
    <t>Suszenie na prasach – higienizacja osadów</t>
  </si>
  <si>
    <t>PLWM022</t>
  </si>
  <si>
    <t>1a-1-109</t>
  </si>
  <si>
    <t xml:space="preserve">Dobre Miasto </t>
  </si>
  <si>
    <t>Dobre Miasto</t>
  </si>
  <si>
    <t>32/2005</t>
  </si>
  <si>
    <t>PLWM0220</t>
  </si>
  <si>
    <t>Kosyń</t>
  </si>
  <si>
    <t>NonPUB2</t>
  </si>
  <si>
    <t>prasa filtracyjna wapnowanie</t>
  </si>
  <si>
    <t>PLWM023</t>
  </si>
  <si>
    <t>1a-1113</t>
  </si>
  <si>
    <t>Węgorzewo</t>
  </si>
  <si>
    <t>węgorzewski</t>
  </si>
  <si>
    <t>Węgorzewo
Pozezdrze</t>
  </si>
  <si>
    <t>PLWM0230</t>
  </si>
  <si>
    <t>2012-2015</t>
  </si>
  <si>
    <t>częściowa stabilizacja na drodze biologicznej - zagęszczanie grawitacyjne - mechaniczne odwadnianie</t>
  </si>
  <si>
    <t>1. wykorzystanie do produkcji nawozu org.-mineralnego BIOWAP</t>
  </si>
  <si>
    <r>
      <t xml:space="preserve">  </t>
    </r>
    <r>
      <rPr>
        <sz val="8"/>
        <rFont val="Arial CE"/>
        <family val="2"/>
      </rPr>
      <t xml:space="preserve">2. retencja powierzchniowa </t>
    </r>
  </si>
  <si>
    <r>
      <t xml:space="preserve"> </t>
    </r>
    <r>
      <rPr>
        <sz val="8"/>
        <rFont val="Arial CE"/>
        <family val="2"/>
      </rPr>
      <t>3. przetwarzanie na kompost osadowo-roślinny</t>
    </r>
  </si>
  <si>
    <t>PLWM024</t>
  </si>
  <si>
    <t>2.-2-191</t>
  </si>
  <si>
    <t>Gołdap</t>
  </si>
  <si>
    <t>gołdapski</t>
  </si>
  <si>
    <t>56/2005</t>
  </si>
  <si>
    <t>PLWM0240</t>
  </si>
  <si>
    <t>Zagęszczanie wstępne w komorach zagęszczania, stabilizacja tlenowa w OKF, retencja powierzchniowa na poletkach osadowych, mechaniczne odwadnianie na prasie filtracyjnej</t>
  </si>
  <si>
    <t>osad zastosowany jako przekładki technologiczne na miejskim składowisku odpadów komunalnych</t>
  </si>
  <si>
    <t>Aglomeracje o RLM ≥ 2 000 &lt; 15 000</t>
  </si>
  <si>
    <t>PLWM025</t>
  </si>
  <si>
    <t>2.-1-194</t>
  </si>
  <si>
    <t>Zalewo</t>
  </si>
  <si>
    <t>13/ 2005</t>
  </si>
  <si>
    <t>PLWM0250</t>
  </si>
  <si>
    <t>Półwieś</t>
  </si>
  <si>
    <t>Rolnicze</t>
  </si>
  <si>
    <t>PLWM026</t>
  </si>
  <si>
    <t>1a-2-300</t>
  </si>
  <si>
    <t>Olsztynek</t>
  </si>
  <si>
    <t>10/2007</t>
  </si>
  <si>
    <t>PLWM0260</t>
  </si>
  <si>
    <t>PUB-2</t>
  </si>
  <si>
    <t>kompost</t>
  </si>
  <si>
    <t>PLWM027</t>
  </si>
  <si>
    <t>4-2-258</t>
  </si>
  <si>
    <t>Susz</t>
  </si>
  <si>
    <t>30/2006</t>
  </si>
  <si>
    <t>PLWM0270</t>
  </si>
  <si>
    <t>do 2015</t>
  </si>
  <si>
    <t>wapnowanie, odwadnianie na prasie</t>
  </si>
  <si>
    <t>PLWM028</t>
  </si>
  <si>
    <t>1a-2-294</t>
  </si>
  <si>
    <t>Pasłęk</t>
  </si>
  <si>
    <t>20/2005</t>
  </si>
  <si>
    <t>PLWM0280</t>
  </si>
  <si>
    <t>Prasowanie osadu nadmiernego w prasie, możliwość wapnowania osadu</t>
  </si>
  <si>
    <t>PLWM029</t>
  </si>
  <si>
    <t>1a2-292</t>
  </si>
  <si>
    <t>Iłowo Osada</t>
  </si>
  <si>
    <t>Iłowo- Osada</t>
  </si>
  <si>
    <t>26/2005</t>
  </si>
  <si>
    <t>PLWM0290</t>
  </si>
  <si>
    <t>PLWM030</t>
  </si>
  <si>
    <t>1b-2-98</t>
  </si>
  <si>
    <t>Nowe Miasto Lubawskie</t>
  </si>
  <si>
    <t>nowomiejski</t>
  </si>
  <si>
    <t xml:space="preserve">Nowe Miasto Lubawskie </t>
  </si>
  <si>
    <t>gmina miejska nowe Miasto Lubawskie</t>
  </si>
  <si>
    <t>29/2005</t>
  </si>
  <si>
    <t>PLWM0300</t>
  </si>
  <si>
    <t>ograniczone możliwości finansowe</t>
  </si>
  <si>
    <t>realizacja umowy dot. budowy kanalizacji sanit. o dług. 5,65 km (bez przyłączy); realizacja umowy dot. rozbudowy i modernizacji istniejącej oczyszczalni ścieków; realizacja umowy dot. dokumentacji projektowej na budowę kanalizacji sanit. o dług. ok.. 14 km; pozwolenie na budowę kanalizacji sanit. o dług. ok. 7 km.</t>
  </si>
  <si>
    <t>odwadnianie mechaniczne</t>
  </si>
  <si>
    <t>PLWM031</t>
  </si>
  <si>
    <t>1a-2-304</t>
  </si>
  <si>
    <t>Ruciane Nida</t>
  </si>
  <si>
    <t>Ruciane – Nida, Piecki</t>
  </si>
  <si>
    <t>5/2007</t>
  </si>
  <si>
    <t>PLWM0310</t>
  </si>
  <si>
    <t>odwodnienie i hydratyzacja</t>
  </si>
  <si>
    <t>Narodowy Bank Polski</t>
  </si>
  <si>
    <t>PLWM032</t>
  </si>
  <si>
    <t>1a-2-297</t>
  </si>
  <si>
    <t xml:space="preserve">Orneta </t>
  </si>
  <si>
    <t>Orneta</t>
  </si>
  <si>
    <t>28/2005</t>
  </si>
  <si>
    <t>PLWM0320</t>
  </si>
  <si>
    <t>prasowanie</t>
  </si>
  <si>
    <t>PLWM033</t>
  </si>
  <si>
    <t>4-2-254</t>
  </si>
  <si>
    <t>Lidzbark</t>
  </si>
  <si>
    <t>48/2006</t>
  </si>
  <si>
    <t>PLWM0330</t>
  </si>
  <si>
    <t>49.59</t>
  </si>
  <si>
    <t>Odwadnianie, stabilizacja</t>
  </si>
  <si>
    <t>PLWM034</t>
  </si>
  <si>
    <t>4.-2-261</t>
  </si>
  <si>
    <t>Łukta</t>
  </si>
  <si>
    <t>51/2005</t>
  </si>
  <si>
    <t>PLWM0340</t>
  </si>
  <si>
    <t>Stabilizacja tlenowa, odwadnianie PFK</t>
  </si>
  <si>
    <t>PLWM035</t>
  </si>
  <si>
    <t>1a-2-302</t>
  </si>
  <si>
    <t>Kurzętnik</t>
  </si>
  <si>
    <t>PLWM0350</t>
  </si>
  <si>
    <t>KMZ (komory magazynująco-zagęszczające ) i poletka osadowe</t>
  </si>
  <si>
    <t>użyźnianie skarp składowiska odpadów komunalnych w Lipowcu</t>
  </si>
  <si>
    <t>PLWM036</t>
  </si>
  <si>
    <t>1a-2-299</t>
  </si>
  <si>
    <t>Jeziorany</t>
  </si>
  <si>
    <t>17/2006</t>
  </si>
  <si>
    <t>PLWM0360</t>
  </si>
  <si>
    <t>Odwadnianie</t>
  </si>
  <si>
    <t>PLWM037</t>
  </si>
  <si>
    <t>1b-2-99</t>
  </si>
  <si>
    <t>Jedwabno</t>
  </si>
  <si>
    <t>Jedwabno, Purda</t>
  </si>
  <si>
    <t>3/2006</t>
  </si>
  <si>
    <t>PLWM0370</t>
  </si>
  <si>
    <t xml:space="preserve">Jedwabno </t>
  </si>
  <si>
    <t>brak środków</t>
  </si>
  <si>
    <t>opracowano projekt budowlano- wykonawczy uzyskano pozwolenie wodnoprawne i pozwolenie na budowę opracowano studium wykonalności projektu</t>
  </si>
  <si>
    <t>odwadnianie osadu i higienizacja wapnem</t>
  </si>
  <si>
    <t>PLWM038</t>
  </si>
  <si>
    <t>1b -2 -363</t>
  </si>
  <si>
    <t>Mikołajki</t>
  </si>
  <si>
    <t>33/2006</t>
  </si>
  <si>
    <t>PLWM0380</t>
  </si>
  <si>
    <t>odwodnienie, higienizacja</t>
  </si>
  <si>
    <t>NFOŚiGW - pożyczka</t>
  </si>
  <si>
    <t>PLWM039</t>
  </si>
  <si>
    <t>2.-2-369</t>
  </si>
  <si>
    <t>Kisielice</t>
  </si>
  <si>
    <t>60/2005</t>
  </si>
  <si>
    <t>PLWM0390</t>
  </si>
  <si>
    <t>2008-2009</t>
  </si>
  <si>
    <t>b. Środków</t>
  </si>
  <si>
    <t>PLWM040</t>
  </si>
  <si>
    <t>4.-2-260</t>
  </si>
  <si>
    <t>Reszel</t>
  </si>
  <si>
    <t>18/2005</t>
  </si>
  <si>
    <t>PLWM0400</t>
  </si>
  <si>
    <t>nonB</t>
  </si>
  <si>
    <t>wirowanie osadu</t>
  </si>
  <si>
    <t>PLWM041</t>
  </si>
  <si>
    <t>2.-2-372</t>
  </si>
  <si>
    <t>Biała Piska</t>
  </si>
  <si>
    <t>46/2006</t>
  </si>
  <si>
    <t>PLWM0410</t>
  </si>
  <si>
    <t>składowanie</t>
  </si>
  <si>
    <t>PLWM042</t>
  </si>
  <si>
    <t>1a-2-295</t>
  </si>
  <si>
    <t>Tolkmicko</t>
  </si>
  <si>
    <t>57/2005</t>
  </si>
  <si>
    <t>PLWM0420</t>
  </si>
  <si>
    <t>Metoda hydrofilowa</t>
  </si>
  <si>
    <t>EF</t>
  </si>
  <si>
    <t>PLWM043</t>
  </si>
  <si>
    <t>10-2-291</t>
  </si>
  <si>
    <t>Frombork</t>
  </si>
  <si>
    <t>2/2006</t>
  </si>
  <si>
    <t>PLWM0430</t>
  </si>
  <si>
    <t>MO nie wymaga moder. gosp. osadowej</t>
  </si>
  <si>
    <t>odwodnienie, prasowanie, wapnowanie</t>
  </si>
  <si>
    <t>PLWM044</t>
  </si>
  <si>
    <t>4.-2-259</t>
  </si>
  <si>
    <t>Korsze</t>
  </si>
  <si>
    <t xml:space="preserve">Korsze </t>
  </si>
  <si>
    <t>17/2005</t>
  </si>
  <si>
    <t>PLWM0440</t>
  </si>
  <si>
    <t>PLWM045</t>
  </si>
  <si>
    <t>Samborowo</t>
  </si>
  <si>
    <t>5/2006</t>
  </si>
  <si>
    <t>PLWM0450</t>
  </si>
  <si>
    <t>prasa, płyta</t>
  </si>
  <si>
    <t>PLWM046</t>
  </si>
  <si>
    <t>1a-2-290</t>
  </si>
  <si>
    <t>Górowo Iławeckie</t>
  </si>
  <si>
    <t>55/2005</t>
  </si>
  <si>
    <t>PLWM0460</t>
  </si>
  <si>
    <t>stabilizacja i odwadnianie na lagunach</t>
  </si>
  <si>
    <t>PLWM047</t>
  </si>
  <si>
    <t>1b-2-96</t>
  </si>
  <si>
    <t xml:space="preserve">Dąbrówno + gm. </t>
  </si>
  <si>
    <t>Dąbrówno</t>
  </si>
  <si>
    <t>46/2005</t>
  </si>
  <si>
    <t>PLWM0470</t>
  </si>
  <si>
    <t>Non B</t>
  </si>
  <si>
    <t>2006/2007</t>
  </si>
  <si>
    <t>Dreimad</t>
  </si>
  <si>
    <t>WFOŚIGW</t>
  </si>
  <si>
    <t>PLWM048</t>
  </si>
  <si>
    <t>2-2-368</t>
  </si>
  <si>
    <t>Rybno</t>
  </si>
  <si>
    <t>20/2006</t>
  </si>
  <si>
    <t>PLWM0480</t>
  </si>
  <si>
    <t>R</t>
  </si>
  <si>
    <t>PLWM049</t>
  </si>
  <si>
    <t>4.-2-262</t>
  </si>
  <si>
    <t>Miłakowo</t>
  </si>
  <si>
    <t>28/2006</t>
  </si>
  <si>
    <t>PLWM0490</t>
  </si>
  <si>
    <t>Dokumentacja</t>
  </si>
  <si>
    <t>PFOSIGW</t>
  </si>
  <si>
    <t>PLWM050</t>
  </si>
  <si>
    <t>1b-2-95</t>
  </si>
  <si>
    <t>15/2006</t>
  </si>
  <si>
    <t>PLWM0500</t>
  </si>
  <si>
    <t>Stabilizacja tlenowa, higienizacja wapnem</t>
  </si>
  <si>
    <t>PLWM051</t>
  </si>
  <si>
    <t>1a-2-298</t>
  </si>
  <si>
    <t>Piecki</t>
  </si>
  <si>
    <t>30/2005</t>
  </si>
  <si>
    <t>PLWM0510</t>
  </si>
  <si>
    <t>M, MO</t>
  </si>
  <si>
    <t>składowanie/sezonowanie</t>
  </si>
  <si>
    <t>PLWM052</t>
  </si>
  <si>
    <t>1a-2-305</t>
  </si>
  <si>
    <t>Pasym</t>
  </si>
  <si>
    <t>49/2005</t>
  </si>
  <si>
    <t>PLWM0520</t>
  </si>
  <si>
    <t>Sezonowanie</t>
  </si>
  <si>
    <t>PLWM053</t>
  </si>
  <si>
    <t>2-2-336</t>
  </si>
  <si>
    <t>Pieniężno</t>
  </si>
  <si>
    <t>29/2006</t>
  </si>
  <si>
    <t>PLWM0530</t>
  </si>
  <si>
    <t>mineralizacja, odwodnienie</t>
  </si>
  <si>
    <t>PLWM054</t>
  </si>
  <si>
    <t>1a-2-293</t>
  </si>
  <si>
    <t>Uzdowo</t>
  </si>
  <si>
    <t>21/2006</t>
  </si>
  <si>
    <t>PLWM0540</t>
  </si>
  <si>
    <t>Brak</t>
  </si>
  <si>
    <t>PLWM055</t>
  </si>
  <si>
    <t>4-2-256</t>
  </si>
  <si>
    <t>Ryn</t>
  </si>
  <si>
    <t>7/2006</t>
  </si>
  <si>
    <t>PLWM0550</t>
  </si>
  <si>
    <t>non B</t>
  </si>
  <si>
    <t>PLWM056</t>
  </si>
  <si>
    <t>4.-2-255</t>
  </si>
  <si>
    <t>Prostki</t>
  </si>
  <si>
    <t>PLWM0560</t>
  </si>
  <si>
    <t>Poletka osadowe, dreimad</t>
  </si>
  <si>
    <t>PLWM057</t>
  </si>
  <si>
    <t>2.-2-373</t>
  </si>
  <si>
    <t>Spychowo</t>
  </si>
  <si>
    <t>Świętajno</t>
  </si>
  <si>
    <t>Świetajno</t>
  </si>
  <si>
    <t>42/2006</t>
  </si>
  <si>
    <t>PLWM0570</t>
  </si>
  <si>
    <t>PLWM059</t>
  </si>
  <si>
    <t>4.-2-263</t>
  </si>
  <si>
    <t>Wielbark</t>
  </si>
  <si>
    <t>48/2005</t>
  </si>
  <si>
    <t>PLWM0590</t>
  </si>
  <si>
    <t>150-500</t>
  </si>
  <si>
    <t>250-1000</t>
  </si>
  <si>
    <t>do 300</t>
  </si>
  <si>
    <t>7-8</t>
  </si>
  <si>
    <t>5-20</t>
  </si>
  <si>
    <t>Kompostowanie</t>
  </si>
  <si>
    <t>PLWM060</t>
  </si>
  <si>
    <t>1a-2-296</t>
  </si>
  <si>
    <t>Wydminy</t>
  </si>
  <si>
    <t>21/2005</t>
  </si>
  <si>
    <t>PLWM0600</t>
  </si>
  <si>
    <t>Zagęszczanie grawitacyjne, odwadnianie na prasie, wapnowanie</t>
  </si>
  <si>
    <t>PLWM061</t>
  </si>
  <si>
    <t>1a-2-289</t>
  </si>
  <si>
    <t>Bisztynek</t>
  </si>
  <si>
    <t>31/2005</t>
  </si>
  <si>
    <t>PLWM0610</t>
  </si>
  <si>
    <t>2007/2008</t>
  </si>
  <si>
    <t>płyta osadowa</t>
  </si>
  <si>
    <t>PLWM062</t>
  </si>
  <si>
    <t>1a-2-301</t>
  </si>
  <si>
    <t>Stawiguda</t>
  </si>
  <si>
    <t>31/2006</t>
  </si>
  <si>
    <t>PLWM0620</t>
  </si>
  <si>
    <t>odwadnianie; higienizacja</t>
  </si>
  <si>
    <t>uprawa roślin nie przeznaczonych do spozycia i prod. Pasz</t>
  </si>
  <si>
    <t>PLWM063</t>
  </si>
  <si>
    <t>1b-2-97</t>
  </si>
  <si>
    <t>Miłomłyn</t>
  </si>
  <si>
    <t>3/2007</t>
  </si>
  <si>
    <t>PLWM0630</t>
  </si>
  <si>
    <t>poletka</t>
  </si>
  <si>
    <t>PLWM064</t>
  </si>
  <si>
    <t>PLWM065</t>
  </si>
  <si>
    <t>4.-2-253</t>
  </si>
  <si>
    <t>Sępopol</t>
  </si>
  <si>
    <t>22/2006</t>
  </si>
  <si>
    <t>PLWM0650</t>
  </si>
  <si>
    <t>PLWM066</t>
  </si>
  <si>
    <t>1a-2-306</t>
  </si>
  <si>
    <t>Świętajno, Piecki</t>
  </si>
  <si>
    <t>36/2006</t>
  </si>
  <si>
    <t>PLWM0660</t>
  </si>
  <si>
    <t>PLWM067</t>
  </si>
  <si>
    <t>4-2-257</t>
  </si>
  <si>
    <t>Kowale Oleckie</t>
  </si>
  <si>
    <t>39/2006</t>
  </si>
  <si>
    <t>PLWM0670</t>
  </si>
  <si>
    <t>BN</t>
  </si>
  <si>
    <t xml:space="preserve">filtracja +prasowanie </t>
  </si>
  <si>
    <t>Suma wszystkich przedziałów:</t>
  </si>
  <si>
    <t>25/2005</t>
  </si>
  <si>
    <t>dokumentacja w trakcie opracowania brak środków finansowych</t>
  </si>
  <si>
    <t>Pozezdrze</t>
  </si>
  <si>
    <t>47/2005</t>
  </si>
  <si>
    <t>uwodnienie</t>
  </si>
  <si>
    <t>Jonkowo</t>
  </si>
  <si>
    <t>41/2006</t>
  </si>
  <si>
    <t>NonB</t>
  </si>
  <si>
    <t>9</t>
  </si>
  <si>
    <t>7</t>
  </si>
  <si>
    <t xml:space="preserve">wykonanie dokumentacji </t>
  </si>
  <si>
    <t>poletka osadowe</t>
  </si>
  <si>
    <t>Gmina Lubawa</t>
  </si>
  <si>
    <t>Lubawa, Grodziczno</t>
  </si>
  <si>
    <t>2/2007</t>
  </si>
  <si>
    <t>projekt oczyszczlni opracowany październik 2005</t>
  </si>
  <si>
    <t>nowe aglomeracje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</si>
</sst>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/mm/yy"/>
    <numFmt numFmtId="166" formatCode="dd\ mmm"/>
    <numFmt numFmtId="167" formatCode="mm/yy"/>
  </numFmts>
  <fonts count="66"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vertAlign val="superscript"/>
      <sz val="10"/>
      <color indexed="8"/>
      <name val="Arial CE"/>
      <family val="0"/>
    </font>
    <font>
      <b/>
      <sz val="10"/>
      <color indexed="8"/>
      <name val="Lucida Sans Unicode"/>
      <family val="0"/>
    </font>
    <font>
      <b/>
      <u val="single"/>
      <sz val="10"/>
      <color indexed="8"/>
      <name val="Arial CE"/>
      <family val="0"/>
    </font>
    <font>
      <b/>
      <vertAlign val="subscript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12"/>
      <color indexed="8"/>
      <name val="Arial CE"/>
      <family val="2"/>
    </font>
    <font>
      <b/>
      <sz val="9"/>
      <name val="Lucida Sans Unicode"/>
      <family val="0"/>
    </font>
    <font>
      <b/>
      <sz val="7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Lucida Sans Unicode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b/>
      <i/>
      <sz val="9"/>
      <color indexed="8"/>
      <name val="Arial CE"/>
      <family val="3"/>
    </font>
    <font>
      <i/>
      <sz val="9"/>
      <name val="Arial CE"/>
      <family val="2"/>
    </font>
    <font>
      <sz val="12"/>
      <name val="Arial CE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wrapText="1"/>
    </xf>
    <xf numFmtId="164" fontId="12" fillId="0" borderId="14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11" fillId="0" borderId="14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1" fontId="13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1" fontId="13" fillId="0" borderId="22" xfId="0" applyNumberFormat="1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3" fontId="12" fillId="0" borderId="20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vertical="top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5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1" fontId="28" fillId="0" borderId="22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23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wrapText="1"/>
    </xf>
    <xf numFmtId="166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left" vertical="top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left" vertical="top" wrapText="1"/>
    </xf>
    <xf numFmtId="1" fontId="10" fillId="0" borderId="19" xfId="0" applyNumberFormat="1" applyFont="1" applyFill="1" applyBorder="1" applyAlignment="1">
      <alignment horizontal="left" vertical="top" wrapText="1"/>
    </xf>
    <xf numFmtId="1" fontId="11" fillId="0" borderId="19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top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top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vertical="top" wrapText="1"/>
    </xf>
    <xf numFmtId="1" fontId="27" fillId="0" borderId="33" xfId="0" applyNumberFormat="1" applyFont="1" applyFill="1" applyBorder="1" applyAlignment="1">
      <alignment vertical="top" wrapText="1"/>
    </xf>
    <xf numFmtId="0" fontId="26" fillId="0" borderId="3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wrapText="1"/>
    </xf>
    <xf numFmtId="0" fontId="27" fillId="33" borderId="28" xfId="0" applyFont="1" applyFill="1" applyBorder="1" applyAlignment="1">
      <alignment horizontal="center" vertical="top" wrapText="1"/>
    </xf>
    <xf numFmtId="0" fontId="27" fillId="33" borderId="29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top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64" fontId="11" fillId="33" borderId="28" xfId="0" applyNumberFormat="1" applyFont="1" applyFill="1" applyBorder="1" applyAlignment="1">
      <alignment horizontal="center" wrapText="1"/>
    </xf>
    <xf numFmtId="164" fontId="11" fillId="33" borderId="29" xfId="0" applyNumberFormat="1" applyFont="1" applyFill="1" applyBorder="1" applyAlignment="1">
      <alignment horizontal="center" wrapText="1"/>
    </xf>
    <xf numFmtId="164" fontId="11" fillId="33" borderId="29" xfId="0" applyNumberFormat="1" applyFont="1" applyFill="1" applyBorder="1" applyAlignment="1">
      <alignment horizontal="center" wrapText="1"/>
    </xf>
    <xf numFmtId="164" fontId="11" fillId="33" borderId="19" xfId="0" applyNumberFormat="1" applyFont="1" applyFill="1" applyBorder="1" applyAlignment="1">
      <alignment horizontal="center" vertical="top" wrapText="1"/>
    </xf>
    <xf numFmtId="164" fontId="11" fillId="33" borderId="19" xfId="0" applyNumberFormat="1" applyFont="1" applyFill="1" applyBorder="1" applyAlignment="1">
      <alignment horizontal="center" vertical="top" wrapText="1"/>
    </xf>
    <xf numFmtId="164" fontId="11" fillId="33" borderId="29" xfId="0" applyNumberFormat="1" applyFont="1" applyFill="1" applyBorder="1" applyAlignment="1">
      <alignment horizontal="center" vertical="top" wrapText="1"/>
    </xf>
    <xf numFmtId="164" fontId="0" fillId="34" borderId="28" xfId="0" applyNumberFormat="1" applyFill="1" applyBorder="1" applyAlignment="1">
      <alignment wrapText="1"/>
    </xf>
    <xf numFmtId="164" fontId="18" fillId="34" borderId="29" xfId="0" applyNumberFormat="1" applyFont="1" applyFill="1" applyBorder="1" applyAlignment="1">
      <alignment horizontal="center" wrapText="1"/>
    </xf>
    <xf numFmtId="164" fontId="18" fillId="34" borderId="35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>
      <alignment wrapText="1"/>
    </xf>
    <xf numFmtId="1" fontId="11" fillId="33" borderId="18" xfId="0" applyNumberFormat="1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 wrapText="1"/>
    </xf>
    <xf numFmtId="1" fontId="11" fillId="33" borderId="28" xfId="0" applyNumberFormat="1" applyFont="1" applyFill="1" applyBorder="1" applyAlignment="1">
      <alignment horizontal="center" wrapText="1"/>
    </xf>
    <xf numFmtId="1" fontId="0" fillId="34" borderId="28" xfId="0" applyNumberForma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27" fillId="33" borderId="29" xfId="0" applyFont="1" applyFill="1" applyBorder="1" applyAlignment="1">
      <alignment vertical="top" wrapText="1"/>
    </xf>
    <xf numFmtId="164" fontId="0" fillId="34" borderId="29" xfId="0" applyNumberFormat="1" applyFill="1" applyBorder="1" applyAlignment="1">
      <alignment wrapText="1"/>
    </xf>
    <xf numFmtId="164" fontId="10" fillId="33" borderId="19" xfId="0" applyNumberFormat="1" applyFont="1" applyFill="1" applyBorder="1" applyAlignment="1">
      <alignment horizontal="center" vertical="top" wrapText="1"/>
    </xf>
    <xf numFmtId="164" fontId="10" fillId="33" borderId="29" xfId="0" applyNumberFormat="1" applyFont="1" applyFill="1" applyBorder="1" applyAlignment="1">
      <alignment horizontal="center" vertical="top" wrapText="1"/>
    </xf>
    <xf numFmtId="164" fontId="11" fillId="33" borderId="29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1" fillId="0" borderId="40" xfId="0" applyFont="1" applyFill="1" applyBorder="1" applyAlignment="1">
      <alignment horizontal="left" vertical="top" wrapText="1"/>
    </xf>
    <xf numFmtId="3" fontId="10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75" zoomScaleNormal="75" zoomScalePageLayoutView="0" workbookViewId="0" topLeftCell="A1">
      <pane ySplit="4230" topLeftCell="A1" activePane="bottomLeft" state="split"/>
      <selection pane="topLeft" activeCell="L3" sqref="L3:L6"/>
      <selection pane="bottomLeft" activeCell="L44" sqref="L44"/>
    </sheetView>
  </sheetViews>
  <sheetFormatPr defaultColWidth="9.00390625" defaultRowHeight="12.75"/>
  <cols>
    <col min="1" max="1" width="7.57421875" style="1" customWidth="1"/>
    <col min="2" max="2" width="12.140625" style="1" customWidth="1"/>
    <col min="3" max="3" width="9.7109375" style="1" customWidth="1"/>
    <col min="4" max="4" width="12.28125" style="1" customWidth="1"/>
    <col min="5" max="5" width="11.57421875" style="1" customWidth="1"/>
    <col min="6" max="6" width="10.7109375" style="1" customWidth="1"/>
    <col min="7" max="7" width="9.00390625" style="1" customWidth="1"/>
    <col min="8" max="8" width="10.28125" style="1" customWidth="1"/>
    <col min="9" max="9" width="11.8515625" style="1" customWidth="1"/>
    <col min="10" max="10" width="12.57421875" style="2" customWidth="1"/>
    <col min="11" max="11" width="9.00390625" style="1" customWidth="1"/>
    <col min="12" max="12" width="16.140625" style="1" customWidth="1"/>
    <col min="13" max="13" width="17.00390625" style="1" customWidth="1"/>
    <col min="14" max="14" width="14.421875" style="1" customWidth="1"/>
    <col min="15" max="15" width="15.57421875" style="1" customWidth="1"/>
    <col min="16" max="16" width="14.7109375" style="1" customWidth="1"/>
    <col min="17" max="18" width="14.00390625" style="1" customWidth="1"/>
    <col min="19" max="20" width="15.7109375" style="1" customWidth="1"/>
    <col min="21" max="22" width="16.7109375" style="1" customWidth="1"/>
    <col min="23" max="24" width="14.7109375" style="3" customWidth="1"/>
    <col min="25" max="25" width="15.57421875" style="1" customWidth="1"/>
    <col min="26" max="26" width="15.8515625" style="1" customWidth="1"/>
    <col min="27" max="27" width="11.57421875" style="1" customWidth="1"/>
    <col min="28" max="28" width="11.28125" style="1" customWidth="1"/>
    <col min="29" max="29" width="16.57421875" style="1" customWidth="1"/>
    <col min="30" max="30" width="11.140625" style="1" customWidth="1"/>
    <col min="31" max="31" width="11.57421875" style="1" customWidth="1"/>
    <col min="32" max="32" width="11.00390625" style="1" customWidth="1"/>
    <col min="33" max="33" width="11.57421875" style="1" customWidth="1"/>
    <col min="34" max="34" width="12.421875" style="1" customWidth="1"/>
    <col min="35" max="35" width="13.00390625" style="1" customWidth="1"/>
    <col min="36" max="36" width="11.8515625" style="1" customWidth="1"/>
    <col min="37" max="37" width="13.7109375" style="1" customWidth="1"/>
    <col min="38" max="38" width="12.421875" style="1" customWidth="1"/>
    <col min="39" max="39" width="18.28125" style="1" customWidth="1"/>
    <col min="40" max="40" width="11.00390625" style="1" customWidth="1"/>
    <col min="41" max="41" width="12.57421875" style="1" customWidth="1"/>
    <col min="42" max="42" width="15.00390625" style="1" customWidth="1"/>
    <col min="43" max="43" width="13.7109375" style="1" customWidth="1"/>
    <col min="44" max="44" width="17.00390625" style="1" customWidth="1"/>
    <col min="45" max="45" width="7.57421875" style="1" customWidth="1"/>
    <col min="46" max="46" width="8.7109375" style="1" customWidth="1"/>
    <col min="47" max="47" width="10.140625" style="1" customWidth="1"/>
    <col min="48" max="48" width="8.28125" style="1" customWidth="1"/>
    <col min="49" max="49" width="7.7109375" style="1" customWidth="1"/>
    <col min="50" max="50" width="8.00390625" style="1" customWidth="1"/>
    <col min="51" max="51" width="8.57421875" style="1" customWidth="1"/>
    <col min="52" max="52" width="10.421875" style="1" customWidth="1"/>
    <col min="53" max="53" width="7.7109375" style="1" customWidth="1"/>
    <col min="54" max="54" width="8.28125" style="1" customWidth="1"/>
    <col min="55" max="55" width="12.57421875" style="1" customWidth="1"/>
    <col min="56" max="56" width="15.8515625" style="1" customWidth="1"/>
    <col min="57" max="57" width="11.140625" style="1" customWidth="1"/>
    <col min="58" max="58" width="25.28125" style="1" customWidth="1"/>
    <col min="59" max="59" width="18.57421875" style="1" customWidth="1"/>
    <col min="60" max="60" width="14.140625" style="1" customWidth="1"/>
    <col min="61" max="61" width="18.140625" style="1" customWidth="1"/>
    <col min="62" max="62" width="18.28125" style="1" customWidth="1"/>
    <col min="63" max="63" width="17.00390625" style="1" customWidth="1"/>
    <col min="64" max="64" width="11.421875" style="3" customWidth="1"/>
    <col min="65" max="65" width="15.57421875" style="3" customWidth="1"/>
    <col min="66" max="66" width="14.7109375" style="3" customWidth="1"/>
    <col min="67" max="67" width="15.140625" style="3" customWidth="1"/>
    <col min="68" max="69" width="15.28125" style="1" customWidth="1"/>
    <col min="70" max="70" width="19.140625" style="1" customWidth="1"/>
    <col min="71" max="71" width="12.57421875" style="1" customWidth="1"/>
    <col min="72" max="72" width="13.140625" style="1" customWidth="1"/>
    <col min="73" max="73" width="10.8515625" style="1" customWidth="1"/>
    <col min="74" max="74" width="16.57421875" style="1" customWidth="1"/>
    <col min="75" max="75" width="19.7109375" style="1" customWidth="1"/>
    <col min="76" max="76" width="9.00390625" style="1" customWidth="1"/>
    <col min="77" max="77" width="11.00390625" style="1" customWidth="1"/>
    <col min="78" max="81" width="11.7109375" style="1" customWidth="1"/>
    <col min="82" max="82" width="9.00390625" style="1" customWidth="1"/>
    <col min="83" max="83" width="9.421875" style="1" customWidth="1"/>
    <col min="84" max="16384" width="9.00390625" style="1" customWidth="1"/>
  </cols>
  <sheetData>
    <row r="1" spans="1:83" ht="18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</row>
    <row r="2" spans="1:83" ht="12.7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 t="s">
        <v>2</v>
      </c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59" t="s">
        <v>3</v>
      </c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 t="s">
        <v>4</v>
      </c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66" t="s">
        <v>5</v>
      </c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</row>
    <row r="3" spans="1:83" ht="12.75" customHeight="1">
      <c r="A3" s="262" t="s">
        <v>6</v>
      </c>
      <c r="B3" s="259" t="s">
        <v>7</v>
      </c>
      <c r="C3" s="259" t="s">
        <v>8</v>
      </c>
      <c r="D3" s="259" t="s">
        <v>9</v>
      </c>
      <c r="E3" s="259" t="s">
        <v>10</v>
      </c>
      <c r="F3" s="259" t="s">
        <v>11</v>
      </c>
      <c r="G3" s="259" t="s">
        <v>12</v>
      </c>
      <c r="H3" s="259" t="s">
        <v>13</v>
      </c>
      <c r="I3" s="259" t="s">
        <v>14</v>
      </c>
      <c r="J3" s="261" t="s">
        <v>15</v>
      </c>
      <c r="K3" s="259" t="s">
        <v>16</v>
      </c>
      <c r="L3" s="259" t="s">
        <v>17</v>
      </c>
      <c r="M3" s="259" t="s">
        <v>18</v>
      </c>
      <c r="N3" s="259" t="s">
        <v>19</v>
      </c>
      <c r="O3" s="259" t="s">
        <v>20</v>
      </c>
      <c r="P3" s="259" t="s">
        <v>21</v>
      </c>
      <c r="Q3" s="259" t="s">
        <v>22</v>
      </c>
      <c r="R3" s="259"/>
      <c r="S3" s="259" t="s">
        <v>23</v>
      </c>
      <c r="T3" s="259"/>
      <c r="U3" s="259" t="s">
        <v>24</v>
      </c>
      <c r="V3" s="259"/>
      <c r="W3" s="255" t="s">
        <v>25</v>
      </c>
      <c r="X3" s="255"/>
      <c r="Y3" s="254" t="s">
        <v>26</v>
      </c>
      <c r="Z3" s="254" t="s">
        <v>27</v>
      </c>
      <c r="AA3" s="254" t="s">
        <v>28</v>
      </c>
      <c r="AB3" s="254"/>
      <c r="AC3" s="254" t="s">
        <v>29</v>
      </c>
      <c r="AD3" s="255" t="s">
        <v>30</v>
      </c>
      <c r="AE3" s="255"/>
      <c r="AF3" s="255" t="s">
        <v>31</v>
      </c>
      <c r="AG3" s="255"/>
      <c r="AH3" s="259" t="s">
        <v>32</v>
      </c>
      <c r="AI3" s="254" t="s">
        <v>33</v>
      </c>
      <c r="AJ3" s="259" t="s">
        <v>34</v>
      </c>
      <c r="AK3" s="259"/>
      <c r="AL3" s="259"/>
      <c r="AM3" s="259"/>
      <c r="AN3" s="259"/>
      <c r="AO3" s="254" t="s">
        <v>35</v>
      </c>
      <c r="AP3" s="260" t="s">
        <v>36</v>
      </c>
      <c r="AQ3" s="254" t="s">
        <v>37</v>
      </c>
      <c r="AR3" s="255" t="s">
        <v>38</v>
      </c>
      <c r="AS3" s="255" t="s">
        <v>39</v>
      </c>
      <c r="AT3" s="255"/>
      <c r="AU3" s="255"/>
      <c r="AV3" s="255"/>
      <c r="AW3" s="255"/>
      <c r="AX3" s="255" t="s">
        <v>40</v>
      </c>
      <c r="AY3" s="255"/>
      <c r="AZ3" s="255"/>
      <c r="BA3" s="255"/>
      <c r="BB3" s="255"/>
      <c r="BC3" s="256" t="s">
        <v>41</v>
      </c>
      <c r="BD3" s="256" t="s">
        <v>42</v>
      </c>
      <c r="BE3" s="254" t="s">
        <v>43</v>
      </c>
      <c r="BF3" s="254" t="s">
        <v>44</v>
      </c>
      <c r="BG3" s="257" t="s">
        <v>45</v>
      </c>
      <c r="BH3" s="254" t="s">
        <v>46</v>
      </c>
      <c r="BI3" s="254"/>
      <c r="BJ3" s="254" t="s">
        <v>47</v>
      </c>
      <c r="BK3" s="254" t="s">
        <v>48</v>
      </c>
      <c r="BL3" s="255" t="s">
        <v>49</v>
      </c>
      <c r="BM3" s="255"/>
      <c r="BN3" s="255"/>
      <c r="BO3" s="255"/>
      <c r="BP3" s="255"/>
      <c r="BQ3" s="255"/>
      <c r="BR3" s="255"/>
      <c r="BS3" s="255"/>
      <c r="BT3" s="254" t="s">
        <v>50</v>
      </c>
      <c r="BU3" s="254"/>
      <c r="BV3" s="254"/>
      <c r="BW3" s="254"/>
      <c r="BX3" s="258" t="s">
        <v>51</v>
      </c>
      <c r="BY3" s="258"/>
      <c r="BZ3" s="258"/>
      <c r="CA3" s="258"/>
      <c r="CB3" s="258"/>
      <c r="CC3" s="258"/>
      <c r="CD3" s="258"/>
      <c r="CE3" s="258"/>
    </row>
    <row r="4" spans="1:83" ht="97.5" customHeight="1">
      <c r="A4" s="262"/>
      <c r="B4" s="259"/>
      <c r="C4" s="259"/>
      <c r="D4" s="259"/>
      <c r="E4" s="259"/>
      <c r="F4" s="259"/>
      <c r="G4" s="259"/>
      <c r="H4" s="259"/>
      <c r="I4" s="259"/>
      <c r="J4" s="261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5"/>
      <c r="X4" s="255"/>
      <c r="Y4" s="254"/>
      <c r="Z4" s="254"/>
      <c r="AA4" s="254"/>
      <c r="AB4" s="254"/>
      <c r="AC4" s="254"/>
      <c r="AD4" s="255"/>
      <c r="AE4" s="255"/>
      <c r="AF4" s="255"/>
      <c r="AG4" s="255"/>
      <c r="AH4" s="259"/>
      <c r="AI4" s="254"/>
      <c r="AJ4" s="259"/>
      <c r="AK4" s="259"/>
      <c r="AL4" s="259"/>
      <c r="AM4" s="259"/>
      <c r="AN4" s="259"/>
      <c r="AO4" s="254"/>
      <c r="AP4" s="254"/>
      <c r="AQ4" s="254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6"/>
      <c r="BD4" s="256"/>
      <c r="BE4" s="254"/>
      <c r="BF4" s="254"/>
      <c r="BG4" s="254"/>
      <c r="BH4" s="254"/>
      <c r="BI4" s="254"/>
      <c r="BJ4" s="254"/>
      <c r="BK4" s="254"/>
      <c r="BL4" s="255"/>
      <c r="BM4" s="255"/>
      <c r="BN4" s="255"/>
      <c r="BO4" s="255"/>
      <c r="BP4" s="255"/>
      <c r="BQ4" s="255"/>
      <c r="BR4" s="255"/>
      <c r="BS4" s="255"/>
      <c r="BT4" s="254"/>
      <c r="BU4" s="254"/>
      <c r="BV4" s="254"/>
      <c r="BW4" s="254"/>
      <c r="BX4" s="258"/>
      <c r="BY4" s="258"/>
      <c r="BZ4" s="258"/>
      <c r="CA4" s="258"/>
      <c r="CB4" s="258"/>
      <c r="CC4" s="258"/>
      <c r="CD4" s="258"/>
      <c r="CE4" s="258"/>
    </row>
    <row r="5" spans="1:83" ht="59.25" customHeight="1">
      <c r="A5" s="262"/>
      <c r="B5" s="259"/>
      <c r="C5" s="259"/>
      <c r="D5" s="259"/>
      <c r="E5" s="259"/>
      <c r="F5" s="259"/>
      <c r="G5" s="259"/>
      <c r="H5" s="259"/>
      <c r="I5" s="259"/>
      <c r="J5" s="261"/>
      <c r="K5" s="259"/>
      <c r="L5" s="259"/>
      <c r="M5" s="259"/>
      <c r="N5" s="259"/>
      <c r="O5" s="259"/>
      <c r="P5" s="259"/>
      <c r="Q5" s="259" t="s">
        <v>52</v>
      </c>
      <c r="R5" s="259" t="s">
        <v>53</v>
      </c>
      <c r="S5" s="259" t="s">
        <v>52</v>
      </c>
      <c r="T5" s="259" t="s">
        <v>53</v>
      </c>
      <c r="U5" s="259" t="s">
        <v>52</v>
      </c>
      <c r="V5" s="259" t="s">
        <v>53</v>
      </c>
      <c r="W5" s="255" t="s">
        <v>52</v>
      </c>
      <c r="X5" s="255" t="s">
        <v>53</v>
      </c>
      <c r="Y5" s="254"/>
      <c r="Z5" s="254"/>
      <c r="AA5" s="254"/>
      <c r="AB5" s="254"/>
      <c r="AC5" s="254"/>
      <c r="AD5" s="255" t="s">
        <v>54</v>
      </c>
      <c r="AE5" s="255" t="s">
        <v>55</v>
      </c>
      <c r="AF5" s="255" t="s">
        <v>54</v>
      </c>
      <c r="AG5" s="255" t="s">
        <v>55</v>
      </c>
      <c r="AH5" s="259"/>
      <c r="AI5" s="254"/>
      <c r="AJ5" s="254" t="s">
        <v>56</v>
      </c>
      <c r="AK5" s="254" t="s">
        <v>57</v>
      </c>
      <c r="AL5" s="254" t="s">
        <v>58</v>
      </c>
      <c r="AM5" s="254" t="s">
        <v>59</v>
      </c>
      <c r="AN5" s="254" t="s">
        <v>60</v>
      </c>
      <c r="AO5" s="254"/>
      <c r="AP5" s="254"/>
      <c r="AQ5" s="254"/>
      <c r="AR5" s="255"/>
      <c r="AS5" s="255" t="s">
        <v>61</v>
      </c>
      <c r="AT5" s="255" t="s">
        <v>62</v>
      </c>
      <c r="AU5" s="255" t="s">
        <v>63</v>
      </c>
      <c r="AV5" s="255" t="s">
        <v>64</v>
      </c>
      <c r="AW5" s="255" t="s">
        <v>65</v>
      </c>
      <c r="AX5" s="255" t="s">
        <v>61</v>
      </c>
      <c r="AY5" s="255" t="s">
        <v>62</v>
      </c>
      <c r="AZ5" s="255" t="s">
        <v>63</v>
      </c>
      <c r="BA5" s="255" t="s">
        <v>64</v>
      </c>
      <c r="BB5" s="255" t="s">
        <v>65</v>
      </c>
      <c r="BC5" s="256"/>
      <c r="BD5" s="256"/>
      <c r="BE5" s="254"/>
      <c r="BF5" s="254"/>
      <c r="BG5" s="254"/>
      <c r="BH5" s="254" t="s">
        <v>66</v>
      </c>
      <c r="BI5" s="254" t="s">
        <v>67</v>
      </c>
      <c r="BJ5" s="254"/>
      <c r="BK5" s="254"/>
      <c r="BL5" s="255" t="s">
        <v>68</v>
      </c>
      <c r="BM5" s="255" t="s">
        <v>69</v>
      </c>
      <c r="BN5" s="255" t="s">
        <v>70</v>
      </c>
      <c r="BO5" s="255" t="s">
        <v>71</v>
      </c>
      <c r="BP5" s="254" t="s">
        <v>72</v>
      </c>
      <c r="BQ5" s="254" t="s">
        <v>73</v>
      </c>
      <c r="BR5" s="254" t="s">
        <v>74</v>
      </c>
      <c r="BS5" s="254"/>
      <c r="BT5" s="254" t="s">
        <v>75</v>
      </c>
      <c r="BU5" s="254" t="s">
        <v>76</v>
      </c>
      <c r="BV5" s="254"/>
      <c r="BW5" s="254"/>
      <c r="BX5" s="254" t="s">
        <v>77</v>
      </c>
      <c r="BY5" s="254" t="s">
        <v>78</v>
      </c>
      <c r="BZ5" s="251" t="s">
        <v>79</v>
      </c>
      <c r="CA5" s="251"/>
      <c r="CB5" s="251" t="s">
        <v>80</v>
      </c>
      <c r="CC5" s="251"/>
      <c r="CD5" s="252" t="s">
        <v>81</v>
      </c>
      <c r="CE5" s="252"/>
    </row>
    <row r="6" spans="1:83" ht="54" customHeight="1">
      <c r="A6" s="262"/>
      <c r="B6" s="259"/>
      <c r="C6" s="259"/>
      <c r="D6" s="259"/>
      <c r="E6" s="259"/>
      <c r="F6" s="259"/>
      <c r="G6" s="259"/>
      <c r="H6" s="259"/>
      <c r="I6" s="259"/>
      <c r="J6" s="261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5"/>
      <c r="X6" s="255"/>
      <c r="Y6" s="254"/>
      <c r="Z6" s="254"/>
      <c r="AA6" s="4" t="s">
        <v>82</v>
      </c>
      <c r="AB6" s="4" t="s">
        <v>83</v>
      </c>
      <c r="AC6" s="254"/>
      <c r="AD6" s="255"/>
      <c r="AE6" s="255"/>
      <c r="AF6" s="255"/>
      <c r="AG6" s="255"/>
      <c r="AH6" s="259"/>
      <c r="AI6" s="254"/>
      <c r="AJ6" s="254"/>
      <c r="AK6" s="254"/>
      <c r="AL6" s="254"/>
      <c r="AM6" s="254"/>
      <c r="AN6" s="254"/>
      <c r="AO6" s="254"/>
      <c r="AP6" s="254"/>
      <c r="AQ6" s="254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6"/>
      <c r="BD6" s="256"/>
      <c r="BE6" s="254"/>
      <c r="BF6" s="254"/>
      <c r="BG6" s="254"/>
      <c r="BH6" s="254"/>
      <c r="BI6" s="254"/>
      <c r="BJ6" s="254"/>
      <c r="BK6" s="254"/>
      <c r="BL6" s="255"/>
      <c r="BM6" s="255"/>
      <c r="BN6" s="255"/>
      <c r="BO6" s="255"/>
      <c r="BP6" s="254"/>
      <c r="BQ6" s="254"/>
      <c r="BR6" s="4" t="s">
        <v>84</v>
      </c>
      <c r="BS6" s="4" t="s">
        <v>85</v>
      </c>
      <c r="BT6" s="254"/>
      <c r="BU6" s="4" t="s">
        <v>52</v>
      </c>
      <c r="BV6" s="4" t="s">
        <v>86</v>
      </c>
      <c r="BW6" s="4" t="s">
        <v>87</v>
      </c>
      <c r="BX6" s="254"/>
      <c r="BY6" s="254"/>
      <c r="BZ6" s="5" t="s">
        <v>88</v>
      </c>
      <c r="CA6" s="5" t="s">
        <v>89</v>
      </c>
      <c r="CB6" s="5" t="s">
        <v>88</v>
      </c>
      <c r="CC6" s="5" t="s">
        <v>90</v>
      </c>
      <c r="CD6" s="5" t="s">
        <v>88</v>
      </c>
      <c r="CE6" s="6" t="s">
        <v>91</v>
      </c>
    </row>
    <row r="7" spans="1:83" ht="13.5" thickBot="1">
      <c r="A7" s="7">
        <v>1</v>
      </c>
      <c r="B7" s="8">
        <v>2</v>
      </c>
      <c r="C7" s="9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10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11">
        <v>23</v>
      </c>
      <c r="X7" s="12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  <c r="BF7" s="8">
        <v>58</v>
      </c>
      <c r="BG7" s="7">
        <v>59</v>
      </c>
      <c r="BH7" s="8">
        <v>60</v>
      </c>
      <c r="BI7" s="7">
        <v>61</v>
      </c>
      <c r="BJ7" s="8">
        <v>62</v>
      </c>
      <c r="BK7" s="7">
        <v>63</v>
      </c>
      <c r="BL7" s="13">
        <v>64</v>
      </c>
      <c r="BM7" s="14">
        <v>65</v>
      </c>
      <c r="BN7" s="13">
        <v>66</v>
      </c>
      <c r="BO7" s="14">
        <v>67</v>
      </c>
      <c r="BP7" s="8">
        <v>68</v>
      </c>
      <c r="BQ7" s="7">
        <v>69</v>
      </c>
      <c r="BR7" s="8">
        <v>70</v>
      </c>
      <c r="BS7" s="7">
        <v>71</v>
      </c>
      <c r="BT7" s="8">
        <v>72</v>
      </c>
      <c r="BU7" s="7">
        <v>73</v>
      </c>
      <c r="BV7" s="8">
        <v>74</v>
      </c>
      <c r="BW7" s="7">
        <v>75</v>
      </c>
      <c r="BX7" s="8">
        <v>76</v>
      </c>
      <c r="BY7" s="15">
        <v>77</v>
      </c>
      <c r="BZ7" s="15">
        <v>78</v>
      </c>
      <c r="CA7" s="15">
        <v>79</v>
      </c>
      <c r="CB7" s="15">
        <v>80</v>
      </c>
      <c r="CC7" s="15">
        <v>81</v>
      </c>
      <c r="CD7" s="15">
        <v>82</v>
      </c>
      <c r="CE7" s="16">
        <v>83</v>
      </c>
    </row>
    <row r="8" spans="1:83" ht="12.75">
      <c r="A8" s="253" t="s">
        <v>92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</row>
    <row r="9" spans="1:99" s="32" customFormat="1" ht="60">
      <c r="A9" s="17">
        <v>1</v>
      </c>
      <c r="B9" s="18" t="s">
        <v>93</v>
      </c>
      <c r="C9" s="19" t="s">
        <v>94</v>
      </c>
      <c r="D9" s="18" t="s">
        <v>95</v>
      </c>
      <c r="E9" s="20" t="s">
        <v>96</v>
      </c>
      <c r="F9" s="18" t="s">
        <v>97</v>
      </c>
      <c r="G9" s="18" t="s">
        <v>98</v>
      </c>
      <c r="H9" s="18" t="s">
        <v>99</v>
      </c>
      <c r="I9" s="18" t="s">
        <v>95</v>
      </c>
      <c r="J9" s="21" t="s">
        <v>100</v>
      </c>
      <c r="K9" s="211">
        <v>213993</v>
      </c>
      <c r="L9" s="19" t="s">
        <v>101</v>
      </c>
      <c r="M9" s="211">
        <v>270000</v>
      </c>
      <c r="N9" s="22">
        <v>227600</v>
      </c>
      <c r="O9" s="22">
        <v>192071</v>
      </c>
      <c r="P9" s="22">
        <v>5433</v>
      </c>
      <c r="Q9" s="46">
        <v>417.55</v>
      </c>
      <c r="R9" s="46">
        <v>265.34</v>
      </c>
      <c r="S9" s="46">
        <v>48.3</v>
      </c>
      <c r="T9" s="46">
        <v>38.5</v>
      </c>
      <c r="U9" s="46">
        <v>465.85</v>
      </c>
      <c r="V9" s="46">
        <v>303.84</v>
      </c>
      <c r="W9" s="23">
        <v>11.08</v>
      </c>
      <c r="X9" s="23">
        <v>9.311</v>
      </c>
      <c r="Y9" s="23">
        <v>744</v>
      </c>
      <c r="Z9" s="23">
        <v>12774.6</v>
      </c>
      <c r="AA9" s="23">
        <v>12503.6</v>
      </c>
      <c r="AB9" s="23">
        <v>198</v>
      </c>
      <c r="AC9" s="23">
        <v>0</v>
      </c>
      <c r="AD9" s="23">
        <v>8</v>
      </c>
      <c r="AE9" s="23">
        <v>25511</v>
      </c>
      <c r="AF9" s="23">
        <v>0</v>
      </c>
      <c r="AG9" s="23">
        <v>0</v>
      </c>
      <c r="AH9" s="24" t="s">
        <v>102</v>
      </c>
      <c r="AI9" s="24" t="s">
        <v>95</v>
      </c>
      <c r="AJ9" s="25">
        <v>60000</v>
      </c>
      <c r="AK9" s="25">
        <v>72000</v>
      </c>
      <c r="AL9" s="25" t="s">
        <v>103</v>
      </c>
      <c r="AM9" s="25" t="s">
        <v>103</v>
      </c>
      <c r="AN9" s="25" t="s">
        <v>103</v>
      </c>
      <c r="AO9" s="25">
        <v>88434</v>
      </c>
      <c r="AP9" s="25">
        <v>12150</v>
      </c>
      <c r="AQ9" s="25" t="s">
        <v>104</v>
      </c>
      <c r="AR9" s="25">
        <v>1</v>
      </c>
      <c r="AS9" s="26">
        <v>582.791666666667</v>
      </c>
      <c r="AT9" s="26">
        <v>946.541666666667</v>
      </c>
      <c r="AU9" s="26">
        <v>443.666666666667</v>
      </c>
      <c r="AV9" s="26">
        <v>84.875</v>
      </c>
      <c r="AW9" s="26">
        <v>14.7291666666667</v>
      </c>
      <c r="AX9" s="27">
        <v>4.25</v>
      </c>
      <c r="AY9" s="27">
        <v>36.4791666666667</v>
      </c>
      <c r="AZ9" s="27">
        <v>4.83125</v>
      </c>
      <c r="BA9" s="27">
        <v>9.93958333333333</v>
      </c>
      <c r="BB9" s="27">
        <v>1.07291666666667</v>
      </c>
      <c r="BC9" s="28" t="s">
        <v>105</v>
      </c>
      <c r="BD9" s="26">
        <v>2008</v>
      </c>
      <c r="BE9" s="29" t="s">
        <v>103</v>
      </c>
      <c r="BF9" s="29" t="s">
        <v>103</v>
      </c>
      <c r="BG9" s="29" t="s">
        <v>103</v>
      </c>
      <c r="BH9" s="29" t="s">
        <v>103</v>
      </c>
      <c r="BI9" s="29" t="s">
        <v>103</v>
      </c>
      <c r="BJ9" s="30" t="s">
        <v>106</v>
      </c>
      <c r="BK9" s="25">
        <v>7684</v>
      </c>
      <c r="BL9" s="25">
        <v>0</v>
      </c>
      <c r="BM9" s="25">
        <v>0</v>
      </c>
      <c r="BN9" s="25">
        <v>0</v>
      </c>
      <c r="BO9" s="25">
        <v>0</v>
      </c>
      <c r="BP9" s="25">
        <v>3094</v>
      </c>
      <c r="BQ9" s="25">
        <v>4590</v>
      </c>
      <c r="BR9" s="25" t="s">
        <v>103</v>
      </c>
      <c r="BS9" s="25" t="s">
        <v>103</v>
      </c>
      <c r="BT9" s="63">
        <v>5119</v>
      </c>
      <c r="BU9" s="63">
        <v>0</v>
      </c>
      <c r="BV9" s="63">
        <v>0</v>
      </c>
      <c r="BW9" s="63">
        <v>0</v>
      </c>
      <c r="BX9" s="63">
        <v>5106</v>
      </c>
      <c r="BY9" s="63">
        <v>0</v>
      </c>
      <c r="BZ9" s="63">
        <v>0</v>
      </c>
      <c r="CA9" s="63" t="s">
        <v>103</v>
      </c>
      <c r="CB9" s="63">
        <v>0</v>
      </c>
      <c r="CC9" s="63" t="s">
        <v>103</v>
      </c>
      <c r="CD9" s="63">
        <v>13</v>
      </c>
      <c r="CE9" s="94" t="s">
        <v>107</v>
      </c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s="23" customFormat="1" ht="48">
      <c r="A10" s="33">
        <v>2</v>
      </c>
      <c r="B10" s="34" t="s">
        <v>108</v>
      </c>
      <c r="C10" s="29" t="s">
        <v>109</v>
      </c>
      <c r="D10" s="34" t="s">
        <v>110</v>
      </c>
      <c r="E10" s="35" t="s">
        <v>111</v>
      </c>
      <c r="F10" s="34" t="s">
        <v>97</v>
      </c>
      <c r="G10" s="34" t="s">
        <v>98</v>
      </c>
      <c r="H10" s="34" t="s">
        <v>112</v>
      </c>
      <c r="I10" s="34" t="s">
        <v>110</v>
      </c>
      <c r="J10" s="36" t="s">
        <v>113</v>
      </c>
      <c r="K10" s="23">
        <v>164458</v>
      </c>
      <c r="L10" s="23" t="s">
        <v>114</v>
      </c>
      <c r="M10" s="23">
        <v>165517</v>
      </c>
      <c r="N10" s="37">
        <v>139766</v>
      </c>
      <c r="O10" s="37">
        <v>127939</v>
      </c>
      <c r="P10" s="37">
        <v>8065</v>
      </c>
      <c r="Q10" s="37">
        <v>215.2</v>
      </c>
      <c r="R10" s="37">
        <v>195.4</v>
      </c>
      <c r="S10" s="37">
        <v>2</v>
      </c>
      <c r="T10" s="37">
        <v>0</v>
      </c>
      <c r="U10" s="37">
        <v>215.2</v>
      </c>
      <c r="V10" s="37">
        <v>207.6</v>
      </c>
      <c r="W10" s="37">
        <v>0.3</v>
      </c>
      <c r="X10" s="37">
        <v>0.3</v>
      </c>
      <c r="Y10" s="37">
        <v>20</v>
      </c>
      <c r="Z10" s="37">
        <v>8600</v>
      </c>
      <c r="AA10" s="37">
        <v>32537</v>
      </c>
      <c r="AB10" s="37">
        <v>99</v>
      </c>
      <c r="AC10" s="37">
        <v>0</v>
      </c>
      <c r="AD10" s="37">
        <v>12.5</v>
      </c>
      <c r="AE10" s="37">
        <v>29</v>
      </c>
      <c r="AF10" s="37">
        <v>0</v>
      </c>
      <c r="AG10" s="37">
        <v>0</v>
      </c>
      <c r="AH10" s="38" t="s">
        <v>115</v>
      </c>
      <c r="AI10" s="39" t="s">
        <v>110</v>
      </c>
      <c r="AJ10" s="29">
        <v>3600</v>
      </c>
      <c r="AK10" s="29">
        <v>60000</v>
      </c>
      <c r="AL10" s="29">
        <v>70000</v>
      </c>
      <c r="AM10" s="29">
        <v>0</v>
      </c>
      <c r="AN10" s="29">
        <v>0</v>
      </c>
      <c r="AO10" s="29">
        <v>55000</v>
      </c>
      <c r="AP10" s="29">
        <v>8583</v>
      </c>
      <c r="AQ10" s="29" t="s">
        <v>104</v>
      </c>
      <c r="AR10" s="29">
        <v>1</v>
      </c>
      <c r="AS10" s="29">
        <v>338</v>
      </c>
      <c r="AT10" s="29">
        <v>833</v>
      </c>
      <c r="AU10" s="29">
        <v>426</v>
      </c>
      <c r="AV10" s="29">
        <v>66.9</v>
      </c>
      <c r="AW10" s="29">
        <v>11.4</v>
      </c>
      <c r="AX10" s="29">
        <v>4.2</v>
      </c>
      <c r="AY10" s="29">
        <v>39</v>
      </c>
      <c r="AZ10" s="29">
        <v>5.6</v>
      </c>
      <c r="BA10" s="29">
        <v>8.7</v>
      </c>
      <c r="BB10" s="29">
        <v>0.83</v>
      </c>
      <c r="BC10" s="29" t="s">
        <v>103</v>
      </c>
      <c r="BD10" s="29" t="s">
        <v>103</v>
      </c>
      <c r="BE10" s="29" t="s">
        <v>103</v>
      </c>
      <c r="BF10" s="29" t="s">
        <v>103</v>
      </c>
      <c r="BG10" s="29" t="s">
        <v>103</v>
      </c>
      <c r="BH10" s="29" t="s">
        <v>103</v>
      </c>
      <c r="BI10" s="29" t="s">
        <v>103</v>
      </c>
      <c r="BJ10" s="29" t="s">
        <v>103</v>
      </c>
      <c r="BK10" s="29">
        <v>3548.5</v>
      </c>
      <c r="BL10" s="29" t="s">
        <v>116</v>
      </c>
      <c r="BM10" s="29" t="s">
        <v>116</v>
      </c>
      <c r="BN10" s="29">
        <v>0</v>
      </c>
      <c r="BO10" s="29" t="s">
        <v>116</v>
      </c>
      <c r="BP10" s="29">
        <v>3548.5</v>
      </c>
      <c r="BQ10" s="29" t="s">
        <v>116</v>
      </c>
      <c r="BR10" s="29"/>
      <c r="BS10" s="29"/>
      <c r="BT10" s="29">
        <v>1531</v>
      </c>
      <c r="BU10" s="29">
        <v>107</v>
      </c>
      <c r="BV10" s="29">
        <v>0</v>
      </c>
      <c r="BW10" s="29">
        <v>0</v>
      </c>
      <c r="BX10" s="29">
        <v>1638</v>
      </c>
      <c r="BY10" s="29">
        <v>0</v>
      </c>
      <c r="BZ10" s="29">
        <v>0</v>
      </c>
      <c r="CA10" s="29" t="s">
        <v>103</v>
      </c>
      <c r="CB10" s="29">
        <v>0</v>
      </c>
      <c r="CC10" s="29" t="s">
        <v>103</v>
      </c>
      <c r="CD10" s="29">
        <v>0</v>
      </c>
      <c r="CE10" s="40" t="s">
        <v>103</v>
      </c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</row>
    <row r="11" spans="1:83" ht="24">
      <c r="A11" s="42">
        <v>3</v>
      </c>
      <c r="B11" s="43" t="s">
        <v>117</v>
      </c>
      <c r="C11" s="44" t="s">
        <v>118</v>
      </c>
      <c r="D11" s="43" t="s">
        <v>119</v>
      </c>
      <c r="E11" s="45" t="s">
        <v>120</v>
      </c>
      <c r="F11" s="43" t="s">
        <v>97</v>
      </c>
      <c r="G11" s="43" t="s">
        <v>98</v>
      </c>
      <c r="H11" s="43" t="s">
        <v>99</v>
      </c>
      <c r="I11" s="43" t="s">
        <v>119</v>
      </c>
      <c r="J11" s="45" t="s">
        <v>119</v>
      </c>
      <c r="K11" s="46">
        <v>123013</v>
      </c>
      <c r="L11" s="23" t="s">
        <v>121</v>
      </c>
      <c r="M11" s="23">
        <v>122500</v>
      </c>
      <c r="N11" s="47">
        <f>O11+P11</f>
        <v>65500</v>
      </c>
      <c r="O11" s="47">
        <v>54800</v>
      </c>
      <c r="P11" s="23">
        <v>10700</v>
      </c>
      <c r="Q11" s="23">
        <v>106.7</v>
      </c>
      <c r="R11" s="23">
        <v>71</v>
      </c>
      <c r="S11" s="23">
        <v>0</v>
      </c>
      <c r="T11" s="23">
        <v>0</v>
      </c>
      <c r="U11" s="23">
        <v>106.7</v>
      </c>
      <c r="V11" s="23">
        <v>71</v>
      </c>
      <c r="W11" s="23">
        <v>1.6</v>
      </c>
      <c r="X11" s="23">
        <v>1.6</v>
      </c>
      <c r="Y11" s="23">
        <v>700</v>
      </c>
      <c r="Z11" s="23">
        <v>3674</v>
      </c>
      <c r="AA11" s="23">
        <v>3674</v>
      </c>
      <c r="AB11" s="23">
        <v>200</v>
      </c>
      <c r="AC11" s="23">
        <v>1500</v>
      </c>
      <c r="AD11" s="23">
        <v>37.2</v>
      </c>
      <c r="AE11" s="23">
        <v>47.4</v>
      </c>
      <c r="AF11" s="23">
        <v>0</v>
      </c>
      <c r="AG11" s="23">
        <v>0</v>
      </c>
      <c r="AH11" s="48" t="s">
        <v>122</v>
      </c>
      <c r="AI11" s="24" t="s">
        <v>123</v>
      </c>
      <c r="AJ11" s="30">
        <v>9852</v>
      </c>
      <c r="AK11" s="30">
        <v>15600</v>
      </c>
      <c r="AL11" s="49" t="s">
        <v>103</v>
      </c>
      <c r="AM11" s="50">
        <v>14000</v>
      </c>
      <c r="AN11" s="50">
        <v>13000</v>
      </c>
      <c r="AO11" s="50">
        <v>24170</v>
      </c>
      <c r="AP11" s="51">
        <v>3596</v>
      </c>
      <c r="AQ11" s="52" t="s">
        <v>104</v>
      </c>
      <c r="AR11" s="52">
        <v>1</v>
      </c>
      <c r="AS11" s="52">
        <v>714.3</v>
      </c>
      <c r="AT11" s="53">
        <v>1161.9</v>
      </c>
      <c r="AU11" s="52">
        <v>502.6</v>
      </c>
      <c r="AV11" s="52">
        <v>102.9</v>
      </c>
      <c r="AW11" s="52">
        <v>17.68</v>
      </c>
      <c r="AX11" s="52">
        <v>3.34</v>
      </c>
      <c r="AY11" s="52">
        <v>31.7</v>
      </c>
      <c r="AZ11" s="52">
        <v>7.84</v>
      </c>
      <c r="BA11" s="54">
        <v>13.68</v>
      </c>
      <c r="BB11" s="52">
        <v>0.43</v>
      </c>
      <c r="BC11" s="52" t="s">
        <v>105</v>
      </c>
      <c r="BD11" s="52" t="s">
        <v>124</v>
      </c>
      <c r="BE11" s="52" t="s">
        <v>103</v>
      </c>
      <c r="BF11" s="55">
        <v>100</v>
      </c>
      <c r="BG11" s="52" t="s">
        <v>103</v>
      </c>
      <c r="BH11" s="52">
        <v>2006</v>
      </c>
      <c r="BI11" s="52">
        <v>2006</v>
      </c>
      <c r="BJ11" s="52" t="s">
        <v>125</v>
      </c>
      <c r="BK11" s="52">
        <v>1241</v>
      </c>
      <c r="BL11" s="52">
        <v>902</v>
      </c>
      <c r="BM11" s="52">
        <v>0</v>
      </c>
      <c r="BN11" s="52">
        <v>0</v>
      </c>
      <c r="BO11" s="52">
        <v>0</v>
      </c>
      <c r="BP11" s="52">
        <v>339</v>
      </c>
      <c r="BQ11" s="52">
        <v>0</v>
      </c>
      <c r="BR11" s="52" t="s">
        <v>103</v>
      </c>
      <c r="BS11" s="52">
        <v>0</v>
      </c>
      <c r="BT11" s="52">
        <v>601</v>
      </c>
      <c r="BU11" s="52">
        <v>7501</v>
      </c>
      <c r="BV11" s="52">
        <v>6918</v>
      </c>
      <c r="BW11" s="52">
        <v>0</v>
      </c>
      <c r="BX11" s="52">
        <v>2449</v>
      </c>
      <c r="BY11" s="52">
        <v>0</v>
      </c>
      <c r="BZ11" s="52">
        <v>3247</v>
      </c>
      <c r="CA11" s="52" t="s">
        <v>126</v>
      </c>
      <c r="CB11" s="52">
        <v>1805</v>
      </c>
      <c r="CC11" s="52" t="s">
        <v>127</v>
      </c>
      <c r="CD11" s="52">
        <v>0</v>
      </c>
      <c r="CE11" s="56" t="s">
        <v>103</v>
      </c>
    </row>
    <row r="12" spans="1:108" s="61" customFormat="1" ht="13.5" thickBot="1">
      <c r="A12" s="57">
        <v>3</v>
      </c>
      <c r="B12" s="58"/>
      <c r="C12" s="209"/>
      <c r="D12" s="209"/>
      <c r="E12" s="209"/>
      <c r="F12" s="209"/>
      <c r="G12" s="209"/>
      <c r="H12" s="209"/>
      <c r="I12" s="209"/>
      <c r="J12" s="209"/>
      <c r="K12" s="59">
        <f aca="true" t="shared" si="0" ref="K12:AC12">SUM(K9:K11)</f>
        <v>501464</v>
      </c>
      <c r="L12" s="209"/>
      <c r="M12" s="59">
        <f t="shared" si="0"/>
        <v>558017</v>
      </c>
      <c r="N12" s="59">
        <f t="shared" si="0"/>
        <v>432866</v>
      </c>
      <c r="O12" s="59">
        <f t="shared" si="0"/>
        <v>374810</v>
      </c>
      <c r="P12" s="59">
        <f t="shared" si="0"/>
        <v>24198</v>
      </c>
      <c r="Q12" s="59">
        <f t="shared" si="0"/>
        <v>739.45</v>
      </c>
      <c r="R12" s="59">
        <f t="shared" si="0"/>
        <v>531.74</v>
      </c>
      <c r="S12" s="59">
        <f t="shared" si="0"/>
        <v>50.3</v>
      </c>
      <c r="T12" s="59">
        <f t="shared" si="0"/>
        <v>38.5</v>
      </c>
      <c r="U12" s="59">
        <f t="shared" si="0"/>
        <v>787.75</v>
      </c>
      <c r="V12" s="59">
        <f t="shared" si="0"/>
        <v>582.4399999999999</v>
      </c>
      <c r="W12" s="59">
        <f t="shared" si="0"/>
        <v>12.98</v>
      </c>
      <c r="X12" s="59">
        <f t="shared" si="0"/>
        <v>11.211</v>
      </c>
      <c r="Y12" s="59">
        <f t="shared" si="0"/>
        <v>1464</v>
      </c>
      <c r="Z12" s="59">
        <f t="shared" si="0"/>
        <v>25048.6</v>
      </c>
      <c r="AA12" s="59">
        <f t="shared" si="0"/>
        <v>48714.6</v>
      </c>
      <c r="AB12" s="59"/>
      <c r="AC12" s="59">
        <f t="shared" si="0"/>
        <v>1500</v>
      </c>
      <c r="AD12" s="59"/>
      <c r="AE12" s="59"/>
      <c r="AF12" s="59"/>
      <c r="AG12" s="59"/>
      <c r="AH12" s="59"/>
      <c r="AI12" s="59"/>
      <c r="AJ12" s="59">
        <f aca="true" t="shared" si="1" ref="AJ12:AP12">SUM(AJ9:AJ11)</f>
        <v>73452</v>
      </c>
      <c r="AK12" s="59">
        <f t="shared" si="1"/>
        <v>147600</v>
      </c>
      <c r="AL12" s="59">
        <f t="shared" si="1"/>
        <v>70000</v>
      </c>
      <c r="AM12" s="59"/>
      <c r="AN12" s="59">
        <f t="shared" si="1"/>
        <v>13000</v>
      </c>
      <c r="AO12" s="59">
        <f t="shared" si="1"/>
        <v>167604</v>
      </c>
      <c r="AP12" s="59">
        <f t="shared" si="1"/>
        <v>24329</v>
      </c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>
        <f aca="true" t="shared" si="2" ref="BK12:BZ12">SUM(BK9:BK11)</f>
        <v>12473.5</v>
      </c>
      <c r="BL12" s="59">
        <f t="shared" si="2"/>
        <v>902</v>
      </c>
      <c r="BM12" s="59">
        <f t="shared" si="2"/>
        <v>0</v>
      </c>
      <c r="BN12" s="59">
        <f t="shared" si="2"/>
        <v>0</v>
      </c>
      <c r="BO12" s="59">
        <f t="shared" si="2"/>
        <v>0</v>
      </c>
      <c r="BP12" s="59">
        <f t="shared" si="2"/>
        <v>6981.5</v>
      </c>
      <c r="BQ12" s="59">
        <f t="shared" si="2"/>
        <v>4590</v>
      </c>
      <c r="BR12" s="59"/>
      <c r="BS12" s="59">
        <f t="shared" si="2"/>
        <v>0</v>
      </c>
      <c r="BT12" s="59">
        <f t="shared" si="2"/>
        <v>7251</v>
      </c>
      <c r="BU12" s="59">
        <f t="shared" si="2"/>
        <v>7608</v>
      </c>
      <c r="BV12" s="59">
        <f t="shared" si="2"/>
        <v>6918</v>
      </c>
      <c r="BW12" s="59">
        <f t="shared" si="2"/>
        <v>0</v>
      </c>
      <c r="BX12" s="59">
        <f t="shared" si="2"/>
        <v>9193</v>
      </c>
      <c r="BY12" s="59">
        <f t="shared" si="2"/>
        <v>0</v>
      </c>
      <c r="BZ12" s="59">
        <f t="shared" si="2"/>
        <v>3247</v>
      </c>
      <c r="CA12" s="59"/>
      <c r="CB12" s="59">
        <f>SUM(CB9:CB11)</f>
        <v>1805</v>
      </c>
      <c r="CC12" s="59"/>
      <c r="CD12" s="59">
        <f>SUM(CD9:CD11)</f>
        <v>13</v>
      </c>
      <c r="CE12" s="59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83" ht="13.5" customHeight="1" thickBot="1">
      <c r="A13" s="228" t="s">
        <v>128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</row>
    <row r="14" spans="1:145" s="32" customFormat="1" ht="25.5">
      <c r="A14" s="227">
        <v>1</v>
      </c>
      <c r="B14" s="62" t="s">
        <v>129</v>
      </c>
      <c r="C14" s="63" t="s">
        <v>130</v>
      </c>
      <c r="D14" s="62" t="s">
        <v>131</v>
      </c>
      <c r="E14" s="62" t="s">
        <v>132</v>
      </c>
      <c r="F14" s="62" t="s">
        <v>97</v>
      </c>
      <c r="G14" s="62" t="s">
        <v>98</v>
      </c>
      <c r="H14" s="62" t="s">
        <v>112</v>
      </c>
      <c r="I14" s="62" t="s">
        <v>131</v>
      </c>
      <c r="J14" s="62" t="s">
        <v>131</v>
      </c>
      <c r="K14" s="30">
        <v>85971</v>
      </c>
      <c r="L14" s="30" t="s">
        <v>101</v>
      </c>
      <c r="M14" s="23">
        <v>57254</v>
      </c>
      <c r="N14" s="47">
        <v>41407</v>
      </c>
      <c r="O14" s="47">
        <v>4709</v>
      </c>
      <c r="P14" s="23">
        <v>850</v>
      </c>
      <c r="Q14" s="23">
        <v>171</v>
      </c>
      <c r="R14" s="23">
        <v>110.4</v>
      </c>
      <c r="S14" s="23">
        <v>0</v>
      </c>
      <c r="T14" s="23">
        <v>0</v>
      </c>
      <c r="U14" s="23">
        <v>171</v>
      </c>
      <c r="V14" s="23">
        <v>110.4</v>
      </c>
      <c r="W14" s="23">
        <v>1.49</v>
      </c>
      <c r="X14" s="23">
        <v>0.34</v>
      </c>
      <c r="Y14" s="23">
        <v>68</v>
      </c>
      <c r="Z14" s="23">
        <v>2306</v>
      </c>
      <c r="AA14" s="23">
        <v>2238</v>
      </c>
      <c r="AB14" s="23">
        <v>193.7</v>
      </c>
      <c r="AC14" s="23">
        <v>63</v>
      </c>
      <c r="AD14" s="23">
        <v>63</v>
      </c>
      <c r="AE14" s="23">
        <v>79</v>
      </c>
      <c r="AF14" s="23">
        <v>9</v>
      </c>
      <c r="AG14" s="23">
        <v>5</v>
      </c>
      <c r="AH14" s="64" t="s">
        <v>133</v>
      </c>
      <c r="AI14" s="35" t="s">
        <v>134</v>
      </c>
      <c r="AJ14" s="19">
        <v>12000</v>
      </c>
      <c r="AK14" s="30"/>
      <c r="AL14" s="19">
        <v>15500</v>
      </c>
      <c r="AM14" s="30"/>
      <c r="AN14" s="30"/>
      <c r="AO14" s="19">
        <v>11415</v>
      </c>
      <c r="AP14" s="19">
        <v>2502</v>
      </c>
      <c r="AQ14" s="19" t="s">
        <v>135</v>
      </c>
      <c r="AR14" s="19">
        <v>1</v>
      </c>
      <c r="AS14" s="19">
        <v>960</v>
      </c>
      <c r="AT14" s="19">
        <v>1340</v>
      </c>
      <c r="AU14" s="19">
        <v>852</v>
      </c>
      <c r="AV14" s="19">
        <v>101</v>
      </c>
      <c r="AW14" s="19">
        <v>23</v>
      </c>
      <c r="AX14" s="19">
        <v>6</v>
      </c>
      <c r="AY14" s="19">
        <v>50</v>
      </c>
      <c r="AZ14" s="19">
        <v>13</v>
      </c>
      <c r="BA14" s="19">
        <v>14</v>
      </c>
      <c r="BB14" s="19">
        <v>0.6</v>
      </c>
      <c r="BC14" s="47" t="s">
        <v>103</v>
      </c>
      <c r="BD14" s="47" t="s">
        <v>103</v>
      </c>
      <c r="BE14" s="47" t="s">
        <v>103</v>
      </c>
      <c r="BF14" s="47" t="s">
        <v>103</v>
      </c>
      <c r="BG14" s="47" t="s">
        <v>103</v>
      </c>
      <c r="BH14" s="47" t="s">
        <v>103</v>
      </c>
      <c r="BI14" s="47" t="s">
        <v>103</v>
      </c>
      <c r="BJ14" s="47" t="s">
        <v>136</v>
      </c>
      <c r="BK14" s="47">
        <v>915</v>
      </c>
      <c r="BL14" s="47">
        <v>773</v>
      </c>
      <c r="BM14" s="47">
        <v>0</v>
      </c>
      <c r="BN14" s="47">
        <v>0</v>
      </c>
      <c r="BO14" s="47">
        <v>0</v>
      </c>
      <c r="BP14" s="23">
        <v>142</v>
      </c>
      <c r="BQ14" s="23">
        <v>0</v>
      </c>
      <c r="BR14" s="23" t="s">
        <v>103</v>
      </c>
      <c r="BS14" s="23">
        <v>0</v>
      </c>
      <c r="BT14" s="63">
        <v>1362.4</v>
      </c>
      <c r="BU14" s="63">
        <v>49</v>
      </c>
      <c r="BV14" s="63">
        <v>0</v>
      </c>
      <c r="BW14" s="63">
        <v>0</v>
      </c>
      <c r="BX14" s="63">
        <v>548</v>
      </c>
      <c r="BY14" s="63">
        <v>0</v>
      </c>
      <c r="BZ14" s="63">
        <v>47.4</v>
      </c>
      <c r="CA14" s="63" t="s">
        <v>137</v>
      </c>
      <c r="CB14" s="63">
        <v>751</v>
      </c>
      <c r="CC14" s="63" t="s">
        <v>138</v>
      </c>
      <c r="CD14" s="63">
        <v>16</v>
      </c>
      <c r="CE14" s="94" t="s">
        <v>139</v>
      </c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</row>
    <row r="15" spans="1:256" s="70" customFormat="1" ht="66.75" customHeight="1">
      <c r="A15" s="65">
        <v>2</v>
      </c>
      <c r="B15" s="66" t="s">
        <v>140</v>
      </c>
      <c r="C15" s="19" t="s">
        <v>141</v>
      </c>
      <c r="D15" s="66" t="s">
        <v>142</v>
      </c>
      <c r="E15" s="66" t="s">
        <v>143</v>
      </c>
      <c r="F15" s="66" t="s">
        <v>97</v>
      </c>
      <c r="G15" s="66" t="s">
        <v>98</v>
      </c>
      <c r="H15" s="66" t="s">
        <v>99</v>
      </c>
      <c r="I15" s="66" t="s">
        <v>142</v>
      </c>
      <c r="J15" s="66" t="s">
        <v>144</v>
      </c>
      <c r="K15" s="23">
        <v>85705</v>
      </c>
      <c r="L15" s="67" t="s">
        <v>145</v>
      </c>
      <c r="M15" s="68">
        <v>78392</v>
      </c>
      <c r="N15" s="47">
        <v>36802</v>
      </c>
      <c r="O15" s="47">
        <v>35800</v>
      </c>
      <c r="P15" s="23">
        <v>5855</v>
      </c>
      <c r="Q15" s="23">
        <v>170</v>
      </c>
      <c r="R15" s="23">
        <v>60</v>
      </c>
      <c r="S15" s="23">
        <v>0</v>
      </c>
      <c r="T15" s="23">
        <v>0</v>
      </c>
      <c r="U15" s="23">
        <v>170</v>
      </c>
      <c r="V15" s="23">
        <v>60</v>
      </c>
      <c r="W15" s="23">
        <v>1.14</v>
      </c>
      <c r="X15" s="23">
        <v>0.84</v>
      </c>
      <c r="Y15" s="23">
        <v>88</v>
      </c>
      <c r="Z15" s="23">
        <v>1829.3</v>
      </c>
      <c r="AA15" s="23">
        <v>2556.3</v>
      </c>
      <c r="AB15" s="23">
        <v>100</v>
      </c>
      <c r="AC15" s="23">
        <v>0</v>
      </c>
      <c r="AD15" s="23">
        <v>7.1</v>
      </c>
      <c r="AE15" s="23">
        <v>0</v>
      </c>
      <c r="AF15" s="23">
        <v>15</v>
      </c>
      <c r="AG15" s="23">
        <v>0</v>
      </c>
      <c r="AH15" s="69" t="s">
        <v>146</v>
      </c>
      <c r="AI15" s="21" t="s">
        <v>147</v>
      </c>
      <c r="AJ15" s="19">
        <v>6900</v>
      </c>
      <c r="AK15" s="19">
        <v>10580</v>
      </c>
      <c r="AL15" s="19">
        <v>14000</v>
      </c>
      <c r="AN15" s="19">
        <v>14000</v>
      </c>
      <c r="AO15" s="19">
        <v>12360</v>
      </c>
      <c r="AP15" s="19">
        <v>2518</v>
      </c>
      <c r="AQ15" s="19" t="s">
        <v>135</v>
      </c>
      <c r="AR15" s="19">
        <v>1</v>
      </c>
      <c r="AS15" s="19">
        <v>612</v>
      </c>
      <c r="AT15" s="19">
        <v>1019</v>
      </c>
      <c r="AU15" s="19">
        <v>369</v>
      </c>
      <c r="AV15" s="19">
        <v>72</v>
      </c>
      <c r="AW15" s="19">
        <v>10</v>
      </c>
      <c r="AX15" s="19">
        <v>7.2</v>
      </c>
      <c r="AY15" s="19">
        <v>53.3</v>
      </c>
      <c r="AZ15" s="19">
        <v>10.8</v>
      </c>
      <c r="BA15" s="19">
        <v>9.1</v>
      </c>
      <c r="BB15" s="19">
        <v>0.7</v>
      </c>
      <c r="BC15" s="71" t="s">
        <v>148</v>
      </c>
      <c r="BD15" s="71" t="s">
        <v>149</v>
      </c>
      <c r="BE15" s="71" t="s">
        <v>149</v>
      </c>
      <c r="BF15" s="71" t="s">
        <v>149</v>
      </c>
      <c r="BG15" s="71" t="s">
        <v>149</v>
      </c>
      <c r="BH15" s="71" t="s">
        <v>149</v>
      </c>
      <c r="BI15" s="70" t="s">
        <v>150</v>
      </c>
      <c r="BJ15" s="19" t="s">
        <v>151</v>
      </c>
      <c r="BK15" s="19">
        <v>730</v>
      </c>
      <c r="BL15" s="19">
        <v>682</v>
      </c>
      <c r="BM15" s="70">
        <v>0</v>
      </c>
      <c r="BN15" s="70">
        <v>0</v>
      </c>
      <c r="BO15" s="70">
        <v>0</v>
      </c>
      <c r="BP15" s="19">
        <v>93</v>
      </c>
      <c r="BQ15" s="70">
        <v>0</v>
      </c>
      <c r="BR15" s="70" t="s">
        <v>150</v>
      </c>
      <c r="BS15" s="70">
        <v>0</v>
      </c>
      <c r="BT15" s="47">
        <v>278.2</v>
      </c>
      <c r="BU15" s="47">
        <v>29</v>
      </c>
      <c r="BV15" s="47">
        <v>29</v>
      </c>
      <c r="BW15" s="47">
        <v>0</v>
      </c>
      <c r="BX15" s="47">
        <v>307.2</v>
      </c>
      <c r="BY15" s="47">
        <v>0</v>
      </c>
      <c r="BZ15" s="47">
        <v>0</v>
      </c>
      <c r="CA15" s="47" t="s">
        <v>103</v>
      </c>
      <c r="CB15" s="47">
        <v>0</v>
      </c>
      <c r="CC15" s="47" t="s">
        <v>103</v>
      </c>
      <c r="CD15" s="47">
        <v>0</v>
      </c>
      <c r="CE15" s="72" t="s">
        <v>103</v>
      </c>
      <c r="CF15" s="73"/>
      <c r="CG15" s="74"/>
      <c r="CH15" s="73"/>
      <c r="CI15" s="74"/>
      <c r="CJ15" s="74"/>
      <c r="CK15" s="74"/>
      <c r="CL15" s="74"/>
      <c r="CM15" s="74"/>
      <c r="CN15" s="74"/>
      <c r="CO15" s="75"/>
      <c r="CP15" s="31"/>
      <c r="CQ15" s="31"/>
      <c r="CR15" s="31"/>
      <c r="CS15" s="31"/>
      <c r="CT15" s="31"/>
      <c r="CU15" s="31"/>
      <c r="CV15" s="31"/>
      <c r="CW15" s="31"/>
      <c r="CX15" s="31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76"/>
      <c r="DN15" s="66"/>
      <c r="EP15" s="70">
        <v>730</v>
      </c>
      <c r="EQ15" s="70">
        <v>682</v>
      </c>
      <c r="ER15" s="70" t="s">
        <v>150</v>
      </c>
      <c r="ES15" s="70" t="s">
        <v>150</v>
      </c>
      <c r="ET15" s="70" t="s">
        <v>150</v>
      </c>
      <c r="EU15" s="70">
        <v>93</v>
      </c>
      <c r="EV15" s="70" t="s">
        <v>150</v>
      </c>
      <c r="EW15" s="70" t="s">
        <v>150</v>
      </c>
      <c r="EX15" s="70" t="s">
        <v>150</v>
      </c>
      <c r="EY15" s="32">
        <v>278.2</v>
      </c>
      <c r="EZ15" s="32">
        <v>29</v>
      </c>
      <c r="FA15" s="32">
        <v>29</v>
      </c>
      <c r="FB15" s="32"/>
      <c r="FC15" s="32">
        <v>307.2</v>
      </c>
      <c r="FD15" s="32" t="s">
        <v>103</v>
      </c>
      <c r="FE15" s="32" t="s">
        <v>103</v>
      </c>
      <c r="FF15" s="32" t="s">
        <v>103</v>
      </c>
      <c r="FG15" s="32" t="s">
        <v>103</v>
      </c>
      <c r="FH15" s="32" t="s">
        <v>103</v>
      </c>
      <c r="FI15" s="32" t="s">
        <v>103</v>
      </c>
      <c r="FJ15" s="32" t="s">
        <v>103</v>
      </c>
      <c r="FK15" s="70">
        <v>2</v>
      </c>
      <c r="FL15" s="66" t="s">
        <v>140</v>
      </c>
      <c r="FM15" s="70" t="s">
        <v>141</v>
      </c>
      <c r="FN15" s="66" t="s">
        <v>142</v>
      </c>
      <c r="FO15" s="66" t="s">
        <v>143</v>
      </c>
      <c r="FP15" s="66" t="s">
        <v>97</v>
      </c>
      <c r="FQ15" s="66" t="s">
        <v>98</v>
      </c>
      <c r="FR15" s="66" t="s">
        <v>99</v>
      </c>
      <c r="FS15" s="66" t="s">
        <v>142</v>
      </c>
      <c r="FT15" s="77" t="s">
        <v>144</v>
      </c>
      <c r="FU15" s="32">
        <v>85705</v>
      </c>
      <c r="FV15" s="32"/>
      <c r="FW15" s="32"/>
      <c r="FX15" s="32">
        <v>36802</v>
      </c>
      <c r="FY15" s="32">
        <v>35800</v>
      </c>
      <c r="FZ15" s="32">
        <v>5855</v>
      </c>
      <c r="GA15" s="32">
        <v>170</v>
      </c>
      <c r="GB15" s="32">
        <v>60</v>
      </c>
      <c r="GC15" s="32">
        <v>0</v>
      </c>
      <c r="GD15" s="32">
        <v>0</v>
      </c>
      <c r="GE15" s="32">
        <v>170</v>
      </c>
      <c r="GF15" s="32">
        <v>60</v>
      </c>
      <c r="GG15" s="32">
        <v>1.14</v>
      </c>
      <c r="GH15" s="32">
        <v>0.84</v>
      </c>
      <c r="GI15" s="32">
        <v>88</v>
      </c>
      <c r="GJ15" s="32">
        <v>1829.3</v>
      </c>
      <c r="GK15" s="32">
        <v>2556.3</v>
      </c>
      <c r="GL15" s="32">
        <v>100</v>
      </c>
      <c r="GM15" s="32" t="s">
        <v>103</v>
      </c>
      <c r="GN15" s="32">
        <v>7.1</v>
      </c>
      <c r="GO15" s="32">
        <v>0</v>
      </c>
      <c r="GP15" s="32">
        <v>15</v>
      </c>
      <c r="GQ15" s="32">
        <v>0</v>
      </c>
      <c r="GR15" s="76" t="s">
        <v>146</v>
      </c>
      <c r="GS15" s="66" t="s">
        <v>142</v>
      </c>
      <c r="GT15" s="70">
        <v>6900</v>
      </c>
      <c r="GU15" s="70">
        <v>10580</v>
      </c>
      <c r="GV15" s="70">
        <v>14000</v>
      </c>
      <c r="GW15" s="70" t="s">
        <v>152</v>
      </c>
      <c r="GX15" s="70">
        <v>14000</v>
      </c>
      <c r="GY15" s="70">
        <v>12360</v>
      </c>
      <c r="GZ15" s="70">
        <v>2518</v>
      </c>
      <c r="HA15" s="70" t="s">
        <v>135</v>
      </c>
      <c r="HB15" s="70">
        <v>1</v>
      </c>
      <c r="HC15" s="70">
        <v>612</v>
      </c>
      <c r="HD15" s="70">
        <v>1019</v>
      </c>
      <c r="HE15" s="70">
        <v>369</v>
      </c>
      <c r="HF15" s="70">
        <v>72</v>
      </c>
      <c r="HG15" s="70">
        <v>10</v>
      </c>
      <c r="HH15" s="70">
        <v>7.2</v>
      </c>
      <c r="HI15" s="70">
        <v>53.3</v>
      </c>
      <c r="HJ15" s="70">
        <v>10.8</v>
      </c>
      <c r="HK15" s="70">
        <v>9.1</v>
      </c>
      <c r="HL15" s="70">
        <v>0.7</v>
      </c>
      <c r="HM15" s="70" t="s">
        <v>153</v>
      </c>
      <c r="HN15" s="70" t="s">
        <v>150</v>
      </c>
      <c r="HO15" s="70" t="s">
        <v>150</v>
      </c>
      <c r="HP15" s="70" t="s">
        <v>150</v>
      </c>
      <c r="HQ15" s="70" t="s">
        <v>150</v>
      </c>
      <c r="HR15" s="70" t="s">
        <v>150</v>
      </c>
      <c r="HS15" s="70" t="s">
        <v>150</v>
      </c>
      <c r="HT15" s="70" t="s">
        <v>151</v>
      </c>
      <c r="HU15" s="70">
        <v>730</v>
      </c>
      <c r="HV15" s="70">
        <v>682</v>
      </c>
      <c r="HW15" s="70" t="s">
        <v>150</v>
      </c>
      <c r="HX15" s="70" t="s">
        <v>150</v>
      </c>
      <c r="HY15" s="70" t="s">
        <v>150</v>
      </c>
      <c r="HZ15" s="70">
        <v>93</v>
      </c>
      <c r="IA15" s="70" t="s">
        <v>150</v>
      </c>
      <c r="IB15" s="70" t="s">
        <v>150</v>
      </c>
      <c r="IC15" s="70" t="s">
        <v>150</v>
      </c>
      <c r="ID15" s="32">
        <v>278.2</v>
      </c>
      <c r="IE15" s="32">
        <v>29</v>
      </c>
      <c r="IF15" s="32">
        <v>29</v>
      </c>
      <c r="IG15" s="32"/>
      <c r="IH15" s="32">
        <v>307.2</v>
      </c>
      <c r="II15" s="32" t="s">
        <v>103</v>
      </c>
      <c r="IJ15" s="32" t="s">
        <v>103</v>
      </c>
      <c r="IK15" s="32" t="s">
        <v>103</v>
      </c>
      <c r="IL15" s="32" t="s">
        <v>103</v>
      </c>
      <c r="IM15" s="32" t="s">
        <v>103</v>
      </c>
      <c r="IN15" s="32" t="s">
        <v>103</v>
      </c>
      <c r="IO15" s="32" t="s">
        <v>103</v>
      </c>
      <c r="IP15" s="70">
        <v>2</v>
      </c>
      <c r="IQ15" s="66" t="s">
        <v>140</v>
      </c>
      <c r="IR15" s="70" t="s">
        <v>141</v>
      </c>
      <c r="IS15" s="66" t="s">
        <v>142</v>
      </c>
      <c r="IT15" s="66" t="s">
        <v>143</v>
      </c>
      <c r="IU15" s="66" t="s">
        <v>97</v>
      </c>
      <c r="IV15" s="66" t="s">
        <v>98</v>
      </c>
    </row>
    <row r="16" spans="1:92" ht="24">
      <c r="A16" s="78">
        <v>3</v>
      </c>
      <c r="B16" s="35" t="s">
        <v>154</v>
      </c>
      <c r="C16" s="79" t="s">
        <v>155</v>
      </c>
      <c r="D16" s="35" t="s">
        <v>156</v>
      </c>
      <c r="E16" s="35" t="s">
        <v>157</v>
      </c>
      <c r="F16" s="35" t="s">
        <v>97</v>
      </c>
      <c r="G16" s="35" t="s">
        <v>98</v>
      </c>
      <c r="H16" s="35" t="s">
        <v>99</v>
      </c>
      <c r="I16" s="35" t="s">
        <v>156</v>
      </c>
      <c r="J16" s="80" t="s">
        <v>158</v>
      </c>
      <c r="K16" s="23">
        <v>56459</v>
      </c>
      <c r="L16" s="23" t="s">
        <v>159</v>
      </c>
      <c r="M16" s="23">
        <v>56459</v>
      </c>
      <c r="N16" s="23">
        <v>32267</v>
      </c>
      <c r="O16" s="23">
        <v>30073</v>
      </c>
      <c r="P16" s="23">
        <v>2194</v>
      </c>
      <c r="Q16" s="23">
        <v>89.1</v>
      </c>
      <c r="R16" s="23">
        <v>68.9</v>
      </c>
      <c r="S16" s="23">
        <v>0</v>
      </c>
      <c r="T16" s="23">
        <v>0</v>
      </c>
      <c r="U16" s="23">
        <v>89.1</v>
      </c>
      <c r="V16" s="23">
        <v>68.9</v>
      </c>
      <c r="W16" s="81">
        <v>0</v>
      </c>
      <c r="X16" s="81">
        <v>0</v>
      </c>
      <c r="Y16" s="81">
        <v>0</v>
      </c>
      <c r="Z16" s="81">
        <v>1874</v>
      </c>
      <c r="AA16" s="81">
        <v>1815</v>
      </c>
      <c r="AB16" s="81">
        <v>154.4</v>
      </c>
      <c r="AC16" s="81">
        <v>0</v>
      </c>
      <c r="AD16" s="81">
        <v>27</v>
      </c>
      <c r="AE16" s="81">
        <v>0</v>
      </c>
      <c r="AF16" s="81">
        <v>1</v>
      </c>
      <c r="AG16" s="81">
        <v>0</v>
      </c>
      <c r="AH16" s="82" t="s">
        <v>160</v>
      </c>
      <c r="AI16" s="83" t="s">
        <v>156</v>
      </c>
      <c r="AJ16" s="63">
        <v>4850</v>
      </c>
      <c r="AK16" s="63">
        <v>6500</v>
      </c>
      <c r="AL16" s="63">
        <v>12000</v>
      </c>
      <c r="AM16" s="63"/>
      <c r="AN16" s="63">
        <v>8500</v>
      </c>
      <c r="AO16" s="63">
        <v>8500</v>
      </c>
      <c r="AP16" s="63">
        <v>1767</v>
      </c>
      <c r="AQ16" s="63" t="s">
        <v>135</v>
      </c>
      <c r="AR16" s="63">
        <v>1</v>
      </c>
      <c r="AS16" s="63">
        <v>604</v>
      </c>
      <c r="AT16" s="63">
        <v>880</v>
      </c>
      <c r="AU16" s="63">
        <v>468</v>
      </c>
      <c r="AV16" s="63">
        <v>82</v>
      </c>
      <c r="AW16" s="63">
        <v>16</v>
      </c>
      <c r="AX16" s="63">
        <v>6.4</v>
      </c>
      <c r="AY16" s="63">
        <v>52</v>
      </c>
      <c r="AZ16" s="63">
        <v>15</v>
      </c>
      <c r="BA16" s="63">
        <v>14</v>
      </c>
      <c r="BB16" s="63">
        <v>1.6</v>
      </c>
      <c r="BC16" s="63" t="s">
        <v>105</v>
      </c>
      <c r="BD16" s="63" t="s">
        <v>161</v>
      </c>
      <c r="BE16" s="63" t="s">
        <v>103</v>
      </c>
      <c r="BF16" s="63" t="s">
        <v>162</v>
      </c>
      <c r="BG16" s="63" t="s">
        <v>162</v>
      </c>
      <c r="BH16" s="63" t="s">
        <v>161</v>
      </c>
      <c r="BI16" s="63" t="s">
        <v>161</v>
      </c>
      <c r="BJ16" s="63" t="s">
        <v>163</v>
      </c>
      <c r="BK16" s="63">
        <v>249</v>
      </c>
      <c r="BL16" s="63">
        <v>249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 t="s">
        <v>103</v>
      </c>
      <c r="BS16" s="63">
        <v>0</v>
      </c>
      <c r="BT16" s="63">
        <v>0</v>
      </c>
      <c r="BU16" s="63">
        <v>130</v>
      </c>
      <c r="BV16" s="63">
        <v>130</v>
      </c>
      <c r="BW16" s="63">
        <v>0</v>
      </c>
      <c r="BX16" s="63">
        <v>130</v>
      </c>
      <c r="BY16" s="63">
        <v>0</v>
      </c>
      <c r="BZ16" s="63">
        <v>0</v>
      </c>
      <c r="CA16" s="63" t="s">
        <v>103</v>
      </c>
      <c r="CB16" s="63">
        <v>0</v>
      </c>
      <c r="CC16" s="63" t="s">
        <v>103</v>
      </c>
      <c r="CD16" s="63">
        <v>0</v>
      </c>
      <c r="CE16" s="63" t="s">
        <v>103</v>
      </c>
      <c r="CF16" s="84"/>
      <c r="CG16" s="84"/>
      <c r="CH16" s="84"/>
      <c r="CI16" s="84"/>
      <c r="CJ16" s="84"/>
      <c r="CK16" s="84"/>
      <c r="CL16" s="84"/>
      <c r="CM16" s="84"/>
      <c r="CN16" s="84"/>
    </row>
    <row r="17" spans="1:156" s="32" customFormat="1" ht="24">
      <c r="A17" s="85">
        <v>4</v>
      </c>
      <c r="B17" s="62" t="s">
        <v>164</v>
      </c>
      <c r="C17" s="30" t="s">
        <v>165</v>
      </c>
      <c r="D17" s="62" t="s">
        <v>166</v>
      </c>
      <c r="E17" s="62" t="s">
        <v>167</v>
      </c>
      <c r="F17" s="62" t="s">
        <v>97</v>
      </c>
      <c r="G17" s="62" t="s">
        <v>98</v>
      </c>
      <c r="H17" s="62" t="s">
        <v>112</v>
      </c>
      <c r="I17" s="62" t="s">
        <v>166</v>
      </c>
      <c r="J17" s="62" t="s">
        <v>166</v>
      </c>
      <c r="K17" s="30">
        <v>50000</v>
      </c>
      <c r="L17" s="23" t="s">
        <v>168</v>
      </c>
      <c r="M17" s="23">
        <v>50000</v>
      </c>
      <c r="N17" s="23">
        <v>46008</v>
      </c>
      <c r="O17" s="23">
        <v>35719</v>
      </c>
      <c r="P17" s="23">
        <v>10789</v>
      </c>
      <c r="Q17" s="23">
        <v>134.3</v>
      </c>
      <c r="R17" s="23">
        <v>102.7</v>
      </c>
      <c r="S17" s="23">
        <v>0</v>
      </c>
      <c r="T17" s="23">
        <v>0</v>
      </c>
      <c r="U17" s="23">
        <v>134.3</v>
      </c>
      <c r="V17" s="23">
        <v>102.7</v>
      </c>
      <c r="W17" s="23">
        <v>1.6</v>
      </c>
      <c r="X17" s="23">
        <v>1.6</v>
      </c>
      <c r="Y17" s="23">
        <v>0</v>
      </c>
      <c r="Z17" s="23">
        <v>2162</v>
      </c>
      <c r="AA17" s="23">
        <v>1818.9</v>
      </c>
      <c r="AB17" s="23">
        <v>117.52</v>
      </c>
      <c r="AC17" s="30">
        <v>0</v>
      </c>
      <c r="AD17" s="30">
        <v>38</v>
      </c>
      <c r="AE17" s="30">
        <v>55</v>
      </c>
      <c r="AF17" s="30">
        <v>5</v>
      </c>
      <c r="AG17" s="30">
        <v>3.62</v>
      </c>
      <c r="AH17" s="86" t="s">
        <v>169</v>
      </c>
      <c r="AI17" s="35" t="s">
        <v>170</v>
      </c>
      <c r="AJ17" s="30">
        <v>4783</v>
      </c>
      <c r="AK17" s="30">
        <v>6000</v>
      </c>
      <c r="AL17" s="30">
        <v>8000</v>
      </c>
      <c r="AM17" s="30"/>
      <c r="AN17" s="30">
        <v>10000</v>
      </c>
      <c r="AO17" s="30">
        <v>16000</v>
      </c>
      <c r="AP17" s="30">
        <v>1746</v>
      </c>
      <c r="AQ17" s="30" t="s">
        <v>135</v>
      </c>
      <c r="AR17" s="30">
        <v>1</v>
      </c>
      <c r="AS17" s="30">
        <v>991.23</v>
      </c>
      <c r="AT17" s="30">
        <v>1535.97</v>
      </c>
      <c r="AU17" s="30">
        <v>709</v>
      </c>
      <c r="AV17" s="30">
        <v>114</v>
      </c>
      <c r="AW17" s="30">
        <v>17.2</v>
      </c>
      <c r="AX17" s="30">
        <v>3.9</v>
      </c>
      <c r="AY17" s="30">
        <v>48.78</v>
      </c>
      <c r="AZ17" s="30">
        <v>6</v>
      </c>
      <c r="BA17" s="30">
        <v>9.08</v>
      </c>
      <c r="BB17" s="30">
        <v>1.32</v>
      </c>
      <c r="BC17" s="30" t="s">
        <v>105</v>
      </c>
      <c r="BD17" s="30" t="s">
        <v>161</v>
      </c>
      <c r="BE17" s="30" t="s">
        <v>103</v>
      </c>
      <c r="BF17" s="30" t="s">
        <v>103</v>
      </c>
      <c r="BG17" s="30" t="s">
        <v>171</v>
      </c>
      <c r="BH17" s="87">
        <v>2008</v>
      </c>
      <c r="BI17" s="87">
        <v>0</v>
      </c>
      <c r="BJ17" s="30" t="s">
        <v>172</v>
      </c>
      <c r="BK17" s="87">
        <v>418</v>
      </c>
      <c r="BL17" s="87">
        <v>70</v>
      </c>
      <c r="BM17" s="87">
        <v>63</v>
      </c>
      <c r="BN17" s="87">
        <v>0</v>
      </c>
      <c r="BO17" s="87">
        <v>0</v>
      </c>
      <c r="BP17" s="23">
        <v>285</v>
      </c>
      <c r="BQ17" s="23">
        <v>0</v>
      </c>
      <c r="BR17" s="23" t="s">
        <v>103</v>
      </c>
      <c r="BS17" s="23">
        <v>0</v>
      </c>
      <c r="BT17" s="23">
        <v>184.4</v>
      </c>
      <c r="BU17" s="23">
        <v>27.4</v>
      </c>
      <c r="BV17" s="23">
        <v>27.4</v>
      </c>
      <c r="BW17" s="23">
        <v>0</v>
      </c>
      <c r="BX17" s="23">
        <v>110.8</v>
      </c>
      <c r="BY17" s="23">
        <v>0</v>
      </c>
      <c r="BZ17" s="23">
        <v>0</v>
      </c>
      <c r="CA17" s="23" t="s">
        <v>103</v>
      </c>
      <c r="CB17" s="23">
        <v>0</v>
      </c>
      <c r="CC17" s="23" t="s">
        <v>103</v>
      </c>
      <c r="CD17" s="23">
        <v>101</v>
      </c>
      <c r="CE17" s="88" t="s">
        <v>173</v>
      </c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</row>
    <row r="18" spans="1:156" s="87" customFormat="1" ht="12.75">
      <c r="A18" s="17">
        <v>5</v>
      </c>
      <c r="B18" s="62" t="s">
        <v>174</v>
      </c>
      <c r="C18" s="30" t="s">
        <v>175</v>
      </c>
      <c r="D18" s="62" t="s">
        <v>176</v>
      </c>
      <c r="E18" s="62" t="s">
        <v>177</v>
      </c>
      <c r="F18" s="62" t="s">
        <v>97</v>
      </c>
      <c r="G18" s="62" t="s">
        <v>98</v>
      </c>
      <c r="H18" s="62" t="s">
        <v>99</v>
      </c>
      <c r="I18" s="62" t="s">
        <v>176</v>
      </c>
      <c r="J18" s="35" t="s">
        <v>176</v>
      </c>
      <c r="K18" s="23">
        <v>48333</v>
      </c>
      <c r="L18" s="67" t="s">
        <v>178</v>
      </c>
      <c r="M18" s="23">
        <v>34000</v>
      </c>
      <c r="N18" s="23">
        <v>39655</v>
      </c>
      <c r="O18" s="23">
        <v>29411</v>
      </c>
      <c r="P18" s="23">
        <v>10172</v>
      </c>
      <c r="Q18" s="23">
        <v>32.45</v>
      </c>
      <c r="R18" s="23">
        <v>70.49</v>
      </c>
      <c r="S18" s="23">
        <v>0</v>
      </c>
      <c r="T18" s="23">
        <v>0</v>
      </c>
      <c r="U18" s="23">
        <v>70.49</v>
      </c>
      <c r="V18" s="23">
        <v>70.49</v>
      </c>
      <c r="W18" s="23">
        <v>1</v>
      </c>
      <c r="X18" s="23">
        <v>1</v>
      </c>
      <c r="Y18" s="23">
        <v>52</v>
      </c>
      <c r="Z18" s="23">
        <v>1753</v>
      </c>
      <c r="AA18" s="23">
        <v>1823.7</v>
      </c>
      <c r="AB18" s="23">
        <v>100</v>
      </c>
      <c r="AC18" s="23">
        <v>52</v>
      </c>
      <c r="AD18" s="23">
        <v>23</v>
      </c>
      <c r="AE18" s="23">
        <v>42</v>
      </c>
      <c r="AF18" s="23">
        <v>3</v>
      </c>
      <c r="AG18" s="23">
        <v>2</v>
      </c>
      <c r="AH18" s="89" t="s">
        <v>179</v>
      </c>
      <c r="AI18" s="62" t="s">
        <v>176</v>
      </c>
      <c r="AJ18" s="30">
        <v>4065</v>
      </c>
      <c r="AK18" s="30">
        <v>4685</v>
      </c>
      <c r="AL18" s="30">
        <v>5850</v>
      </c>
      <c r="AM18" s="30">
        <v>10</v>
      </c>
      <c r="AN18" s="30">
        <v>8000</v>
      </c>
      <c r="AO18" s="30">
        <v>5850</v>
      </c>
      <c r="AP18" s="25">
        <v>1353</v>
      </c>
      <c r="AQ18" s="30" t="s">
        <v>135</v>
      </c>
      <c r="AR18" s="30">
        <v>1</v>
      </c>
      <c r="AS18" s="30">
        <v>498</v>
      </c>
      <c r="AT18" s="30">
        <v>835</v>
      </c>
      <c r="AU18" s="30">
        <v>350</v>
      </c>
      <c r="AV18" s="30">
        <v>94</v>
      </c>
      <c r="AW18" s="30">
        <v>10</v>
      </c>
      <c r="AX18" s="30">
        <v>11</v>
      </c>
      <c r="AY18" s="30">
        <v>52</v>
      </c>
      <c r="AZ18" s="30">
        <v>15</v>
      </c>
      <c r="BA18" s="30">
        <v>10</v>
      </c>
      <c r="BB18" s="30">
        <v>0.69</v>
      </c>
      <c r="BC18" s="23" t="s">
        <v>103</v>
      </c>
      <c r="BD18" s="23" t="s">
        <v>103</v>
      </c>
      <c r="BE18" s="23" t="s">
        <v>103</v>
      </c>
      <c r="BF18" s="23" t="s">
        <v>103</v>
      </c>
      <c r="BG18" s="23" t="s">
        <v>103</v>
      </c>
      <c r="BH18" s="23" t="s">
        <v>103</v>
      </c>
      <c r="BI18" s="23" t="s">
        <v>103</v>
      </c>
      <c r="BJ18" s="23" t="s">
        <v>180</v>
      </c>
      <c r="BK18" s="23">
        <v>1183</v>
      </c>
      <c r="BL18" s="23">
        <v>1183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 t="s">
        <v>103</v>
      </c>
      <c r="BS18" s="23">
        <v>0</v>
      </c>
      <c r="BT18" s="23">
        <v>330.7</v>
      </c>
      <c r="BU18" s="23">
        <v>0</v>
      </c>
      <c r="BV18" s="23">
        <v>0</v>
      </c>
      <c r="BW18" s="23">
        <v>0</v>
      </c>
      <c r="BX18" s="23">
        <v>0</v>
      </c>
      <c r="BY18" s="23">
        <v>330.7</v>
      </c>
      <c r="BZ18" s="23">
        <v>0</v>
      </c>
      <c r="CA18" s="23" t="s">
        <v>103</v>
      </c>
      <c r="CB18" s="23">
        <v>0</v>
      </c>
      <c r="CC18" s="23" t="s">
        <v>103</v>
      </c>
      <c r="CD18" s="23">
        <v>0</v>
      </c>
      <c r="CE18" s="88" t="s">
        <v>103</v>
      </c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</row>
    <row r="19" spans="1:83" ht="15" customHeight="1">
      <c r="A19" s="90">
        <v>6</v>
      </c>
      <c r="B19" s="91" t="s">
        <v>181</v>
      </c>
      <c r="C19" s="63" t="s">
        <v>182</v>
      </c>
      <c r="D19" s="91" t="s">
        <v>183</v>
      </c>
      <c r="E19" s="91" t="s">
        <v>111</v>
      </c>
      <c r="F19" s="91" t="s">
        <v>97</v>
      </c>
      <c r="G19" s="91" t="s">
        <v>98</v>
      </c>
      <c r="H19" s="91" t="s">
        <v>112</v>
      </c>
      <c r="I19" s="91" t="s">
        <v>183</v>
      </c>
      <c r="J19" s="92" t="s">
        <v>183</v>
      </c>
      <c r="K19" s="63">
        <v>34557</v>
      </c>
      <c r="L19" s="63" t="s">
        <v>184</v>
      </c>
      <c r="M19" s="63">
        <v>6898</v>
      </c>
      <c r="N19" s="63">
        <v>3114</v>
      </c>
      <c r="O19" s="63">
        <v>1720</v>
      </c>
      <c r="P19" s="63"/>
      <c r="Q19" s="63">
        <v>6.3</v>
      </c>
      <c r="R19" s="63">
        <v>6.3</v>
      </c>
      <c r="S19" s="63">
        <v>0</v>
      </c>
      <c r="T19" s="63">
        <v>0</v>
      </c>
      <c r="U19" s="63">
        <v>6.3</v>
      </c>
      <c r="V19" s="63">
        <v>6.3</v>
      </c>
      <c r="W19" s="63">
        <v>0</v>
      </c>
      <c r="X19" s="63">
        <v>0</v>
      </c>
      <c r="Y19" s="63">
        <v>10</v>
      </c>
      <c r="Z19" s="63">
        <v>128</v>
      </c>
      <c r="AA19" s="63">
        <v>52</v>
      </c>
      <c r="AB19" s="63">
        <v>40</v>
      </c>
      <c r="AC19" s="63">
        <v>10</v>
      </c>
      <c r="AD19" s="63">
        <v>63</v>
      </c>
      <c r="AE19" s="63">
        <v>92</v>
      </c>
      <c r="AF19" s="63">
        <v>0</v>
      </c>
      <c r="AG19" s="63">
        <v>0</v>
      </c>
      <c r="AH19" s="82" t="s">
        <v>185</v>
      </c>
      <c r="AI19" s="91" t="s">
        <v>183</v>
      </c>
      <c r="AJ19" s="63">
        <v>440</v>
      </c>
      <c r="AK19" s="63">
        <v>390</v>
      </c>
      <c r="AL19" s="63">
        <v>550</v>
      </c>
      <c r="AM19" s="63"/>
      <c r="AN19" s="63">
        <v>1470</v>
      </c>
      <c r="AO19" s="63">
        <v>550</v>
      </c>
      <c r="AP19" s="63">
        <v>52</v>
      </c>
      <c r="AQ19" s="63" t="s">
        <v>186</v>
      </c>
      <c r="AR19" s="63">
        <v>1</v>
      </c>
      <c r="AS19" s="63">
        <v>2146</v>
      </c>
      <c r="AT19" s="63">
        <v>3796</v>
      </c>
      <c r="AU19" s="63">
        <v>50</v>
      </c>
      <c r="AV19" s="63" t="s">
        <v>103</v>
      </c>
      <c r="AW19" s="63" t="s">
        <v>103</v>
      </c>
      <c r="AX19" s="63">
        <v>5.2</v>
      </c>
      <c r="AY19" s="63">
        <v>46</v>
      </c>
      <c r="AZ19" s="63">
        <v>10</v>
      </c>
      <c r="BA19" s="63" t="s">
        <v>103</v>
      </c>
      <c r="BB19" s="63" t="s">
        <v>103</v>
      </c>
      <c r="BC19" s="63" t="s">
        <v>105</v>
      </c>
      <c r="BD19" s="63">
        <v>2010</v>
      </c>
      <c r="BE19" s="63" t="s">
        <v>103</v>
      </c>
      <c r="BF19" s="63" t="s">
        <v>103</v>
      </c>
      <c r="BG19" s="63" t="s">
        <v>103</v>
      </c>
      <c r="BH19" s="63">
        <v>2010</v>
      </c>
      <c r="BI19" s="63">
        <v>2010</v>
      </c>
      <c r="BJ19" s="93" t="s">
        <v>187</v>
      </c>
      <c r="BK19" s="63">
        <v>12</v>
      </c>
      <c r="BL19" s="63">
        <v>0</v>
      </c>
      <c r="BM19" s="63">
        <v>0</v>
      </c>
      <c r="BN19" s="63">
        <v>0</v>
      </c>
      <c r="BO19" s="63">
        <v>12</v>
      </c>
      <c r="BP19" s="63">
        <v>0</v>
      </c>
      <c r="BQ19" s="63">
        <v>0</v>
      </c>
      <c r="BR19" s="63" t="s">
        <v>103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 t="s">
        <v>103</v>
      </c>
      <c r="CB19" s="63">
        <v>0</v>
      </c>
      <c r="CC19" s="63" t="s">
        <v>103</v>
      </c>
      <c r="CD19" s="63">
        <v>0</v>
      </c>
      <c r="CE19" s="94" t="s">
        <v>103</v>
      </c>
    </row>
    <row r="20" spans="1:83" ht="39">
      <c r="A20" s="90">
        <v>7</v>
      </c>
      <c r="B20" s="91" t="s">
        <v>188</v>
      </c>
      <c r="C20" s="63" t="s">
        <v>189</v>
      </c>
      <c r="D20" s="95" t="s">
        <v>190</v>
      </c>
      <c r="E20" s="95" t="s">
        <v>191</v>
      </c>
      <c r="F20" s="95" t="s">
        <v>97</v>
      </c>
      <c r="G20" s="95" t="s">
        <v>98</v>
      </c>
      <c r="H20" s="95" t="s">
        <v>99</v>
      </c>
      <c r="I20" s="95" t="s">
        <v>190</v>
      </c>
      <c r="J20" s="92" t="s">
        <v>190</v>
      </c>
      <c r="K20" s="63">
        <v>34903</v>
      </c>
      <c r="L20" s="63" t="s">
        <v>192</v>
      </c>
      <c r="M20" s="63">
        <v>22467</v>
      </c>
      <c r="N20" s="63">
        <v>21572</v>
      </c>
      <c r="O20" s="63">
        <v>20445</v>
      </c>
      <c r="P20" s="63">
        <v>1127</v>
      </c>
      <c r="Q20" s="63">
        <v>45.8</v>
      </c>
      <c r="R20" s="63">
        <v>45</v>
      </c>
      <c r="S20" s="63">
        <v>0</v>
      </c>
      <c r="T20" s="63">
        <v>0</v>
      </c>
      <c r="U20" s="63">
        <v>45.8</v>
      </c>
      <c r="V20" s="63">
        <v>45</v>
      </c>
      <c r="W20" s="96">
        <v>5.8</v>
      </c>
      <c r="X20" s="96">
        <v>5</v>
      </c>
      <c r="Y20" s="63">
        <v>256</v>
      </c>
      <c r="Z20" s="63">
        <v>1426</v>
      </c>
      <c r="AA20" s="63">
        <v>1360</v>
      </c>
      <c r="AB20" s="63">
        <v>100</v>
      </c>
      <c r="AC20" s="63">
        <v>414</v>
      </c>
      <c r="AD20" s="63">
        <v>20</v>
      </c>
      <c r="AE20" s="63">
        <v>7</v>
      </c>
      <c r="AF20" s="63">
        <v>0</v>
      </c>
      <c r="AG20" s="63">
        <v>0</v>
      </c>
      <c r="AH20" s="82" t="s">
        <v>193</v>
      </c>
      <c r="AI20" s="95" t="s">
        <v>190</v>
      </c>
      <c r="AJ20" s="63">
        <v>3907</v>
      </c>
      <c r="AK20" s="63">
        <v>4146</v>
      </c>
      <c r="AL20" s="63">
        <v>6114</v>
      </c>
      <c r="AM20" s="63"/>
      <c r="AN20" s="63">
        <v>6880</v>
      </c>
      <c r="AO20" s="63">
        <v>6114</v>
      </c>
      <c r="AP20" s="63">
        <v>1426</v>
      </c>
      <c r="AQ20" s="63" t="s">
        <v>135</v>
      </c>
      <c r="AR20" s="63">
        <v>1</v>
      </c>
      <c r="AS20" s="63">
        <v>537.5</v>
      </c>
      <c r="AT20" s="63">
        <v>1070</v>
      </c>
      <c r="AU20" s="63">
        <v>278</v>
      </c>
      <c r="AV20" s="63">
        <v>105</v>
      </c>
      <c r="AW20" s="63">
        <v>22.9</v>
      </c>
      <c r="AX20" s="63">
        <v>6.6</v>
      </c>
      <c r="AY20" s="63">
        <v>51.8</v>
      </c>
      <c r="AZ20" s="63">
        <v>7</v>
      </c>
      <c r="BA20" s="63">
        <v>13.4</v>
      </c>
      <c r="BB20" s="63">
        <v>0.68</v>
      </c>
      <c r="BC20" s="63" t="s">
        <v>103</v>
      </c>
      <c r="BD20" s="63" t="s">
        <v>103</v>
      </c>
      <c r="BE20" s="63" t="s">
        <v>103</v>
      </c>
      <c r="BF20" s="63" t="s">
        <v>103</v>
      </c>
      <c r="BG20" s="63" t="s">
        <v>103</v>
      </c>
      <c r="BH20" s="63" t="s">
        <v>103</v>
      </c>
      <c r="BI20" s="63" t="s">
        <v>103</v>
      </c>
      <c r="BJ20" s="63" t="s">
        <v>194</v>
      </c>
      <c r="BK20" s="63">
        <v>604</v>
      </c>
      <c r="BL20" s="96">
        <v>0</v>
      </c>
      <c r="BM20" s="96">
        <v>0</v>
      </c>
      <c r="BN20" s="96">
        <v>0</v>
      </c>
      <c r="BO20" s="96">
        <v>0</v>
      </c>
      <c r="BP20" s="63">
        <v>0</v>
      </c>
      <c r="BQ20" s="63">
        <v>0</v>
      </c>
      <c r="BR20" s="97" t="s">
        <v>195</v>
      </c>
      <c r="BS20" s="63">
        <v>604</v>
      </c>
      <c r="BT20" s="63">
        <v>1605.9</v>
      </c>
      <c r="BU20" s="63">
        <v>0</v>
      </c>
      <c r="BV20" s="63">
        <v>0</v>
      </c>
      <c r="BW20" s="63">
        <v>0</v>
      </c>
      <c r="BX20" s="63">
        <v>1605.9</v>
      </c>
      <c r="BY20" s="63">
        <v>0</v>
      </c>
      <c r="BZ20" s="63">
        <v>0</v>
      </c>
      <c r="CA20" s="63" t="s">
        <v>103</v>
      </c>
      <c r="CB20" s="63">
        <v>0</v>
      </c>
      <c r="CC20" s="63" t="s">
        <v>103</v>
      </c>
      <c r="CD20" s="63">
        <v>0</v>
      </c>
      <c r="CE20" s="94" t="s">
        <v>103</v>
      </c>
    </row>
    <row r="21" spans="1:83" ht="96">
      <c r="A21" s="90">
        <v>8</v>
      </c>
      <c r="B21" s="91" t="s">
        <v>196</v>
      </c>
      <c r="C21" s="63" t="s">
        <v>197</v>
      </c>
      <c r="D21" s="91" t="s">
        <v>198</v>
      </c>
      <c r="E21" s="91" t="s">
        <v>132</v>
      </c>
      <c r="F21" s="91" t="s">
        <v>97</v>
      </c>
      <c r="G21" s="91" t="s">
        <v>98</v>
      </c>
      <c r="H21" s="91" t="s">
        <v>112</v>
      </c>
      <c r="I21" s="91" t="s">
        <v>198</v>
      </c>
      <c r="J21" s="92" t="s">
        <v>198</v>
      </c>
      <c r="K21" s="63">
        <v>29274</v>
      </c>
      <c r="L21" s="63" t="s">
        <v>199</v>
      </c>
      <c r="M21" s="63">
        <v>36691</v>
      </c>
      <c r="N21" s="63">
        <v>21590</v>
      </c>
      <c r="O21" s="63">
        <v>18756</v>
      </c>
      <c r="P21" s="63">
        <v>2234</v>
      </c>
      <c r="Q21" s="63">
        <v>88.2</v>
      </c>
      <c r="R21" s="63">
        <v>67.2</v>
      </c>
      <c r="S21" s="63">
        <v>0</v>
      </c>
      <c r="T21" s="63">
        <v>0</v>
      </c>
      <c r="U21" s="63">
        <v>88.2</v>
      </c>
      <c r="V21" s="63">
        <v>67.2</v>
      </c>
      <c r="W21" s="63">
        <v>0</v>
      </c>
      <c r="X21" s="63">
        <v>0</v>
      </c>
      <c r="Y21" s="63">
        <v>0</v>
      </c>
      <c r="Z21" s="63">
        <v>1088</v>
      </c>
      <c r="AA21" s="63">
        <v>1088</v>
      </c>
      <c r="AB21" s="63">
        <v>100</v>
      </c>
      <c r="AC21" s="63">
        <v>0</v>
      </c>
      <c r="AD21" s="63">
        <v>14.5</v>
      </c>
      <c r="AE21" s="63">
        <v>29.1</v>
      </c>
      <c r="AF21" s="63">
        <v>2.5</v>
      </c>
      <c r="AG21" s="63">
        <v>1.9</v>
      </c>
      <c r="AH21" s="82" t="s">
        <v>200</v>
      </c>
      <c r="AI21" s="91" t="s">
        <v>201</v>
      </c>
      <c r="AJ21" s="63">
        <v>4000</v>
      </c>
      <c r="AK21" s="63">
        <v>5500</v>
      </c>
      <c r="AL21" s="63">
        <v>5500</v>
      </c>
      <c r="AM21" s="63"/>
      <c r="AN21" s="63">
        <v>4000</v>
      </c>
      <c r="AO21" s="63">
        <v>8600</v>
      </c>
      <c r="AP21" s="63">
        <v>1088</v>
      </c>
      <c r="AQ21" s="63" t="s">
        <v>135</v>
      </c>
      <c r="AR21" s="63">
        <v>1</v>
      </c>
      <c r="AS21" s="63">
        <v>750</v>
      </c>
      <c r="AT21" s="63">
        <v>1550</v>
      </c>
      <c r="AU21" s="63">
        <v>307</v>
      </c>
      <c r="AV21" s="63">
        <v>104</v>
      </c>
      <c r="AW21" s="63">
        <v>13</v>
      </c>
      <c r="AX21" s="63">
        <v>6.9</v>
      </c>
      <c r="AY21" s="63">
        <v>49.3</v>
      </c>
      <c r="AZ21" s="63">
        <v>9.5</v>
      </c>
      <c r="BA21" s="63">
        <v>3.6</v>
      </c>
      <c r="BB21" s="63">
        <v>0.47</v>
      </c>
      <c r="BC21" s="63" t="s">
        <v>202</v>
      </c>
      <c r="BD21" s="63" t="s">
        <v>103</v>
      </c>
      <c r="BE21" s="63" t="s">
        <v>103</v>
      </c>
      <c r="BF21" s="63" t="s">
        <v>103</v>
      </c>
      <c r="BG21" s="63" t="s">
        <v>103</v>
      </c>
      <c r="BH21" s="63" t="s">
        <v>203</v>
      </c>
      <c r="BI21" s="63" t="s">
        <v>103</v>
      </c>
      <c r="BJ21" s="63" t="s">
        <v>204</v>
      </c>
      <c r="BK21" s="63">
        <v>819</v>
      </c>
      <c r="BL21" s="63">
        <v>754</v>
      </c>
      <c r="BM21" s="63">
        <v>0</v>
      </c>
      <c r="BN21" s="63">
        <v>0</v>
      </c>
      <c r="BO21" s="63">
        <v>65</v>
      </c>
      <c r="BP21" s="63">
        <v>0</v>
      </c>
      <c r="BQ21" s="63">
        <v>0</v>
      </c>
      <c r="BR21" s="63" t="s">
        <v>103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 t="s">
        <v>103</v>
      </c>
      <c r="CB21" s="63">
        <v>0</v>
      </c>
      <c r="CC21" s="63" t="s">
        <v>103</v>
      </c>
      <c r="CD21" s="63">
        <v>0</v>
      </c>
      <c r="CE21" s="94" t="s">
        <v>103</v>
      </c>
    </row>
    <row r="22" spans="1:256" s="30" customFormat="1" ht="72">
      <c r="A22" s="17">
        <v>9</v>
      </c>
      <c r="B22" s="98" t="s">
        <v>205</v>
      </c>
      <c r="C22" s="30" t="s">
        <v>206</v>
      </c>
      <c r="D22" s="35" t="s">
        <v>207</v>
      </c>
      <c r="E22" s="98" t="s">
        <v>208</v>
      </c>
      <c r="F22" s="98" t="s">
        <v>97</v>
      </c>
      <c r="G22" s="98" t="s">
        <v>98</v>
      </c>
      <c r="H22" s="98" t="s">
        <v>112</v>
      </c>
      <c r="I22" s="98" t="s">
        <v>207</v>
      </c>
      <c r="J22" s="35" t="s">
        <v>207</v>
      </c>
      <c r="K22" s="30">
        <v>28600</v>
      </c>
      <c r="L22" s="30">
        <v>0</v>
      </c>
      <c r="M22" s="30">
        <v>28600</v>
      </c>
      <c r="N22" s="23">
        <v>45816</v>
      </c>
      <c r="O22" s="23">
        <v>25635</v>
      </c>
      <c r="P22" s="23">
        <v>106</v>
      </c>
      <c r="Q22" s="23">
        <v>63.2</v>
      </c>
      <c r="R22" s="23">
        <v>38.1</v>
      </c>
      <c r="S22" s="23">
        <v>0</v>
      </c>
      <c r="T22" s="23">
        <v>0</v>
      </c>
      <c r="U22" s="47">
        <v>32.3</v>
      </c>
      <c r="V22" s="47">
        <v>7.2</v>
      </c>
      <c r="W22" s="47">
        <v>8.8</v>
      </c>
      <c r="X22" s="47">
        <v>5.3</v>
      </c>
      <c r="Y22" s="47">
        <v>160</v>
      </c>
      <c r="Z22" s="47">
        <v>964</v>
      </c>
      <c r="AA22" s="47">
        <v>964</v>
      </c>
      <c r="AB22" s="47">
        <v>100</v>
      </c>
      <c r="AC22" s="47">
        <v>0</v>
      </c>
      <c r="AD22" s="47">
        <v>3</v>
      </c>
      <c r="AE22" s="47">
        <v>6</v>
      </c>
      <c r="AF22" s="47">
        <v>0</v>
      </c>
      <c r="AG22" s="47">
        <v>0</v>
      </c>
      <c r="AH22" s="86" t="s">
        <v>209</v>
      </c>
      <c r="AI22" s="35" t="s">
        <v>207</v>
      </c>
      <c r="AJ22" s="30">
        <v>2640</v>
      </c>
      <c r="AK22" s="30">
        <v>4397</v>
      </c>
      <c r="AL22" s="30">
        <v>6596</v>
      </c>
      <c r="AO22" s="30">
        <v>6596</v>
      </c>
      <c r="AP22" s="30">
        <v>964</v>
      </c>
      <c r="AQ22" s="30" t="s">
        <v>210</v>
      </c>
      <c r="AR22" s="30">
        <v>1</v>
      </c>
      <c r="AS22" s="30">
        <v>456</v>
      </c>
      <c r="AT22" s="30">
        <v>1480</v>
      </c>
      <c r="AU22" s="30">
        <v>316</v>
      </c>
      <c r="AV22" s="30">
        <v>131</v>
      </c>
      <c r="AW22" s="30">
        <v>29.5</v>
      </c>
      <c r="AX22" s="30">
        <v>6.1</v>
      </c>
      <c r="AY22" s="30">
        <v>35</v>
      </c>
      <c r="AZ22" s="30">
        <v>5</v>
      </c>
      <c r="BA22" s="30">
        <v>32.1</v>
      </c>
      <c r="BB22" s="30">
        <v>1.79</v>
      </c>
      <c r="BC22" s="30" t="s">
        <v>105</v>
      </c>
      <c r="BD22" s="30">
        <v>2013</v>
      </c>
      <c r="BE22" s="30" t="s">
        <v>103</v>
      </c>
      <c r="BF22" s="30" t="s">
        <v>211</v>
      </c>
      <c r="BG22" s="30" t="s">
        <v>212</v>
      </c>
      <c r="BH22" s="30">
        <v>2010</v>
      </c>
      <c r="BI22" s="30">
        <v>2013</v>
      </c>
      <c r="BJ22" s="30" t="s">
        <v>213</v>
      </c>
      <c r="BK22" s="30">
        <v>420</v>
      </c>
      <c r="BL22" s="30">
        <v>0</v>
      </c>
      <c r="BM22" s="30">
        <v>0</v>
      </c>
      <c r="BN22" s="30">
        <v>0</v>
      </c>
      <c r="BO22" s="30">
        <v>0</v>
      </c>
      <c r="BP22" s="30">
        <v>420</v>
      </c>
      <c r="BQ22" s="30">
        <v>0</v>
      </c>
      <c r="BR22" s="30" t="s">
        <v>103</v>
      </c>
      <c r="BS22" s="30">
        <v>0</v>
      </c>
      <c r="BT22" s="30">
        <v>0</v>
      </c>
      <c r="BU22" s="99">
        <v>194.775</v>
      </c>
      <c r="BV22" s="99">
        <v>131.98494</v>
      </c>
      <c r="BW22" s="99">
        <v>62.79103</v>
      </c>
      <c r="BX22" s="99">
        <v>184.77597</v>
      </c>
      <c r="BY22" s="30">
        <v>0</v>
      </c>
      <c r="BZ22" s="25">
        <v>10000</v>
      </c>
      <c r="CA22" s="30" t="s">
        <v>214</v>
      </c>
      <c r="CB22" s="30">
        <v>0</v>
      </c>
      <c r="CC22" s="30" t="s">
        <v>103</v>
      </c>
      <c r="CD22" s="30">
        <v>0</v>
      </c>
      <c r="CE22" s="100" t="s">
        <v>103</v>
      </c>
      <c r="CF22" s="101"/>
      <c r="CG22" s="102"/>
      <c r="CH22" s="101"/>
      <c r="CI22" s="102"/>
      <c r="CJ22" s="102"/>
      <c r="CK22" s="102"/>
      <c r="CL22" s="102"/>
      <c r="CM22" s="102"/>
      <c r="CN22" s="102"/>
      <c r="CO22" s="102"/>
      <c r="CP22" s="101"/>
      <c r="CQ22" s="10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103"/>
      <c r="DN22" s="102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4"/>
      <c r="FA22" s="99"/>
      <c r="FB22" s="99"/>
      <c r="FC22" s="99"/>
      <c r="FE22" s="25"/>
      <c r="FL22" s="98"/>
      <c r="FN22" s="98"/>
      <c r="FO22" s="98"/>
      <c r="FP22" s="98"/>
      <c r="FQ22" s="98"/>
      <c r="FR22" s="98"/>
      <c r="FS22" s="98"/>
      <c r="FT22" s="98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64"/>
      <c r="GS22" s="98"/>
      <c r="IE22" s="99"/>
      <c r="IF22" s="99"/>
      <c r="IG22" s="99"/>
      <c r="IH22" s="99"/>
      <c r="IJ22" s="25"/>
      <c r="IQ22" s="98"/>
      <c r="IS22" s="98"/>
      <c r="IT22" s="98"/>
      <c r="IU22" s="98"/>
      <c r="IV22" s="98"/>
    </row>
    <row r="23" spans="1:156" s="23" customFormat="1" ht="24">
      <c r="A23" s="17">
        <v>10</v>
      </c>
      <c r="B23" s="35" t="s">
        <v>215</v>
      </c>
      <c r="C23" s="30" t="s">
        <v>216</v>
      </c>
      <c r="D23" s="35" t="s">
        <v>217</v>
      </c>
      <c r="E23" s="35" t="s">
        <v>218</v>
      </c>
      <c r="F23" s="35" t="s">
        <v>97</v>
      </c>
      <c r="G23" s="35" t="s">
        <v>98</v>
      </c>
      <c r="H23" s="35" t="s">
        <v>112</v>
      </c>
      <c r="I23" s="35" t="s">
        <v>217</v>
      </c>
      <c r="J23" s="35" t="s">
        <v>217</v>
      </c>
      <c r="K23" s="23">
        <v>28500</v>
      </c>
      <c r="L23" s="23" t="s">
        <v>219</v>
      </c>
      <c r="M23" s="23">
        <v>28500</v>
      </c>
      <c r="N23" s="23">
        <v>30510</v>
      </c>
      <c r="O23" s="23">
        <v>24679</v>
      </c>
      <c r="P23" s="23">
        <v>5831</v>
      </c>
      <c r="Q23" s="23">
        <v>42.2</v>
      </c>
      <c r="R23" s="23">
        <v>38.1</v>
      </c>
      <c r="S23" s="23">
        <v>0</v>
      </c>
      <c r="T23" s="23">
        <v>0</v>
      </c>
      <c r="U23" s="23">
        <v>42.2</v>
      </c>
      <c r="V23" s="23">
        <v>38.1</v>
      </c>
      <c r="W23" s="23">
        <v>19</v>
      </c>
      <c r="X23" s="23">
        <v>15.1</v>
      </c>
      <c r="Y23" s="23">
        <v>290</v>
      </c>
      <c r="Z23" s="23">
        <v>117</v>
      </c>
      <c r="AA23" s="23">
        <v>1162</v>
      </c>
      <c r="AB23" s="23">
        <v>100</v>
      </c>
      <c r="AC23" s="23">
        <v>250</v>
      </c>
      <c r="AD23" s="23">
        <v>0</v>
      </c>
      <c r="AE23" s="23">
        <v>0</v>
      </c>
      <c r="AF23" s="23">
        <v>0</v>
      </c>
      <c r="AG23" s="23">
        <v>0</v>
      </c>
      <c r="AH23" s="86" t="s">
        <v>220</v>
      </c>
      <c r="AI23" s="35" t="s">
        <v>217</v>
      </c>
      <c r="AJ23" s="30">
        <v>6500</v>
      </c>
      <c r="AK23" s="30">
        <v>8500</v>
      </c>
      <c r="AL23" s="30">
        <v>8500</v>
      </c>
      <c r="AM23" s="30"/>
      <c r="AN23" s="30"/>
      <c r="AO23" s="30">
        <v>8000</v>
      </c>
      <c r="AP23" s="30">
        <v>1159</v>
      </c>
      <c r="AQ23" s="23" t="s">
        <v>135</v>
      </c>
      <c r="AR23" s="23">
        <v>1</v>
      </c>
      <c r="AS23" s="23">
        <v>535</v>
      </c>
      <c r="AT23" s="23">
        <v>1079</v>
      </c>
      <c r="AU23" s="23">
        <v>529</v>
      </c>
      <c r="AV23" s="23">
        <v>100</v>
      </c>
      <c r="AW23" s="23">
        <v>14</v>
      </c>
      <c r="AX23" s="23">
        <v>6.6</v>
      </c>
      <c r="AY23" s="23">
        <v>29.9</v>
      </c>
      <c r="AZ23" s="23">
        <v>8.8</v>
      </c>
      <c r="BA23" s="23">
        <v>11.9</v>
      </c>
      <c r="BB23" s="23">
        <v>1.5</v>
      </c>
      <c r="BC23" s="23" t="s">
        <v>103</v>
      </c>
      <c r="BD23" s="23" t="s">
        <v>103</v>
      </c>
      <c r="BE23" s="23" t="s">
        <v>103</v>
      </c>
      <c r="BF23" s="23" t="s">
        <v>103</v>
      </c>
      <c r="BG23" s="23" t="s">
        <v>103</v>
      </c>
      <c r="BH23" s="23" t="s">
        <v>103</v>
      </c>
      <c r="BI23" s="23" t="s">
        <v>103</v>
      </c>
      <c r="BJ23" s="30" t="s">
        <v>221</v>
      </c>
      <c r="BK23" s="23">
        <v>536</v>
      </c>
      <c r="BL23" s="23">
        <v>536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 t="s">
        <v>103</v>
      </c>
      <c r="BS23" s="23">
        <v>0</v>
      </c>
      <c r="BT23" s="23">
        <v>5693.26</v>
      </c>
      <c r="BU23" s="23">
        <v>0</v>
      </c>
      <c r="BV23" s="23">
        <v>0</v>
      </c>
      <c r="BW23" s="23">
        <v>0</v>
      </c>
      <c r="BX23" s="23">
        <v>1994.51</v>
      </c>
      <c r="BY23" s="23">
        <v>0</v>
      </c>
      <c r="BZ23" s="23">
        <v>3698.75</v>
      </c>
      <c r="CA23" s="23" t="s">
        <v>222</v>
      </c>
      <c r="CB23" s="23">
        <v>0</v>
      </c>
      <c r="CC23" s="23" t="s">
        <v>103</v>
      </c>
      <c r="CD23" s="23">
        <v>0</v>
      </c>
      <c r="CE23" s="88" t="s">
        <v>103</v>
      </c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</row>
    <row r="24" spans="1:83" ht="12.75">
      <c r="A24" s="90">
        <v>11</v>
      </c>
      <c r="B24" s="91" t="s">
        <v>223</v>
      </c>
      <c r="C24" s="63" t="s">
        <v>224</v>
      </c>
      <c r="D24" s="91" t="s">
        <v>225</v>
      </c>
      <c r="E24" s="91" t="s">
        <v>96</v>
      </c>
      <c r="F24" s="91" t="s">
        <v>97</v>
      </c>
      <c r="G24" s="91" t="s">
        <v>98</v>
      </c>
      <c r="H24" s="91" t="s">
        <v>112</v>
      </c>
      <c r="I24" s="91" t="s">
        <v>225</v>
      </c>
      <c r="J24" s="92" t="s">
        <v>225</v>
      </c>
      <c r="K24" s="63">
        <v>28018</v>
      </c>
      <c r="L24" s="63" t="s">
        <v>226</v>
      </c>
      <c r="M24" s="63">
        <v>22400</v>
      </c>
      <c r="N24" s="63">
        <v>19559</v>
      </c>
      <c r="O24" s="63">
        <v>11430</v>
      </c>
      <c r="P24" s="63">
        <v>8131</v>
      </c>
      <c r="Q24" s="63">
        <v>70.27</v>
      </c>
      <c r="R24" s="63">
        <v>34.4</v>
      </c>
      <c r="S24" s="63">
        <v>2.9</v>
      </c>
      <c r="T24" s="63">
        <v>2.9</v>
      </c>
      <c r="U24" s="63">
        <v>73.17</v>
      </c>
      <c r="V24" s="63">
        <v>37.3</v>
      </c>
      <c r="W24" s="63">
        <v>0.37</v>
      </c>
      <c r="X24" s="63">
        <v>0.3</v>
      </c>
      <c r="Y24" s="63">
        <v>20</v>
      </c>
      <c r="Z24" s="63">
        <v>501</v>
      </c>
      <c r="AA24" s="63">
        <v>439</v>
      </c>
      <c r="AB24" s="63">
        <v>87.6</v>
      </c>
      <c r="AC24" s="63">
        <v>50</v>
      </c>
      <c r="AD24" s="63">
        <v>6.1</v>
      </c>
      <c r="AE24" s="63">
        <v>4</v>
      </c>
      <c r="AF24" s="63">
        <v>0</v>
      </c>
      <c r="AG24" s="63">
        <v>0</v>
      </c>
      <c r="AH24" s="82" t="s">
        <v>227</v>
      </c>
      <c r="AI24" s="91" t="s">
        <v>225</v>
      </c>
      <c r="AJ24" s="63">
        <v>2400</v>
      </c>
      <c r="AK24" s="63"/>
      <c r="AL24" s="63">
        <v>2880</v>
      </c>
      <c r="AM24" s="63"/>
      <c r="AN24" s="63"/>
      <c r="AO24" s="63">
        <v>2200</v>
      </c>
      <c r="AP24" s="63">
        <v>329</v>
      </c>
      <c r="AQ24" s="63" t="s">
        <v>135</v>
      </c>
      <c r="AR24" s="63">
        <v>1</v>
      </c>
      <c r="AS24" s="63">
        <v>511</v>
      </c>
      <c r="AT24" s="63">
        <v>1241</v>
      </c>
      <c r="AU24" s="63">
        <v>412</v>
      </c>
      <c r="AV24" s="63">
        <v>100.5</v>
      </c>
      <c r="AW24" s="63">
        <v>18.6</v>
      </c>
      <c r="AX24" s="63">
        <v>12.1</v>
      </c>
      <c r="AY24" s="63">
        <v>51.8</v>
      </c>
      <c r="AZ24" s="63">
        <v>21.6</v>
      </c>
      <c r="BA24" s="63">
        <v>13.6</v>
      </c>
      <c r="BB24" s="63">
        <v>1.8</v>
      </c>
      <c r="BC24" s="63" t="s">
        <v>103</v>
      </c>
      <c r="BD24" s="63" t="s">
        <v>103</v>
      </c>
      <c r="BE24" s="63" t="s">
        <v>103</v>
      </c>
      <c r="BF24" s="63" t="s">
        <v>103</v>
      </c>
      <c r="BG24" s="63" t="s">
        <v>103</v>
      </c>
      <c r="BH24" s="63" t="s">
        <v>103</v>
      </c>
      <c r="BI24" s="63" t="s">
        <v>103</v>
      </c>
      <c r="BJ24" s="63" t="s">
        <v>228</v>
      </c>
      <c r="BK24" s="63">
        <v>189</v>
      </c>
      <c r="BL24" s="63">
        <v>0</v>
      </c>
      <c r="BM24" s="63">
        <v>0</v>
      </c>
      <c r="BN24" s="63">
        <v>0</v>
      </c>
      <c r="BO24" s="63">
        <v>67</v>
      </c>
      <c r="BP24" s="63">
        <v>122</v>
      </c>
      <c r="BQ24" s="63">
        <v>0</v>
      </c>
      <c r="BR24" s="63" t="s">
        <v>103</v>
      </c>
      <c r="BS24" s="63">
        <v>0</v>
      </c>
      <c r="BT24" s="63">
        <v>142.76</v>
      </c>
      <c r="BU24" s="63">
        <v>0</v>
      </c>
      <c r="BV24" s="63">
        <v>0</v>
      </c>
      <c r="BW24" s="63">
        <v>0</v>
      </c>
      <c r="BX24" s="63">
        <v>142.76</v>
      </c>
      <c r="BY24" s="63">
        <v>0</v>
      </c>
      <c r="BZ24" s="63">
        <v>0</v>
      </c>
      <c r="CA24" s="63" t="s">
        <v>103</v>
      </c>
      <c r="CB24" s="63">
        <v>0</v>
      </c>
      <c r="CC24" s="63" t="s">
        <v>103</v>
      </c>
      <c r="CD24" s="63">
        <v>0</v>
      </c>
      <c r="CE24" s="94" t="s">
        <v>103</v>
      </c>
    </row>
    <row r="25" spans="1:83" ht="24">
      <c r="A25" s="90">
        <v>12</v>
      </c>
      <c r="B25" s="91" t="s">
        <v>229</v>
      </c>
      <c r="C25" s="105" t="s">
        <v>230</v>
      </c>
      <c r="D25" s="91" t="s">
        <v>231</v>
      </c>
      <c r="E25" s="91" t="s">
        <v>232</v>
      </c>
      <c r="F25" s="91" t="s">
        <v>97</v>
      </c>
      <c r="G25" s="91" t="s">
        <v>98</v>
      </c>
      <c r="H25" s="91" t="s">
        <v>99</v>
      </c>
      <c r="I25" s="91" t="s">
        <v>231</v>
      </c>
      <c r="J25" s="92" t="s">
        <v>231</v>
      </c>
      <c r="K25" s="63">
        <v>24540</v>
      </c>
      <c r="L25" s="63" t="s">
        <v>233</v>
      </c>
      <c r="M25" s="63">
        <v>27228</v>
      </c>
      <c r="N25" s="63">
        <v>16712</v>
      </c>
      <c r="O25" s="63">
        <v>14539</v>
      </c>
      <c r="P25" s="63">
        <v>2173</v>
      </c>
      <c r="Q25" s="63">
        <v>23.8</v>
      </c>
      <c r="R25" s="63">
        <v>23.8</v>
      </c>
      <c r="S25" s="63">
        <v>0</v>
      </c>
      <c r="T25" s="63">
        <v>0</v>
      </c>
      <c r="U25" s="63">
        <v>23.8</v>
      </c>
      <c r="V25" s="63">
        <v>23.8</v>
      </c>
      <c r="W25" s="63">
        <v>0</v>
      </c>
      <c r="X25" s="63">
        <v>0</v>
      </c>
      <c r="Y25" s="63">
        <v>14539</v>
      </c>
      <c r="Z25" s="63">
        <v>1002</v>
      </c>
      <c r="AA25" s="63">
        <v>1002</v>
      </c>
      <c r="AB25" s="63">
        <v>100</v>
      </c>
      <c r="AC25" s="63">
        <v>23486</v>
      </c>
      <c r="AD25" s="63">
        <v>0</v>
      </c>
      <c r="AE25" s="63">
        <v>0</v>
      </c>
      <c r="AF25" s="63">
        <v>0</v>
      </c>
      <c r="AG25" s="63">
        <v>0</v>
      </c>
      <c r="AH25" s="82" t="s">
        <v>234</v>
      </c>
      <c r="AI25" s="91" t="s">
        <v>231</v>
      </c>
      <c r="AJ25" s="63">
        <v>3333</v>
      </c>
      <c r="AK25" s="63">
        <v>4000</v>
      </c>
      <c r="AL25" s="63">
        <v>4000</v>
      </c>
      <c r="AM25" s="63"/>
      <c r="AN25" s="63"/>
      <c r="AO25" s="63">
        <v>5500</v>
      </c>
      <c r="AP25" s="63">
        <v>1002</v>
      </c>
      <c r="AQ25" s="63" t="s">
        <v>135</v>
      </c>
      <c r="AR25" s="63">
        <v>1</v>
      </c>
      <c r="AS25" s="63">
        <v>467.58</v>
      </c>
      <c r="AT25" s="63">
        <v>847.87</v>
      </c>
      <c r="AU25" s="63">
        <v>398.1</v>
      </c>
      <c r="AV25" s="63">
        <v>67.3</v>
      </c>
      <c r="AW25" s="63">
        <v>16.4</v>
      </c>
      <c r="AX25" s="63">
        <v>11.79</v>
      </c>
      <c r="AY25" s="63">
        <v>33.7</v>
      </c>
      <c r="AZ25" s="63">
        <v>36.6</v>
      </c>
      <c r="BA25" s="63">
        <v>16.47</v>
      </c>
      <c r="BB25" s="63">
        <v>1.07</v>
      </c>
      <c r="BC25" s="63" t="s">
        <v>202</v>
      </c>
      <c r="BD25" s="63">
        <v>2013</v>
      </c>
      <c r="BE25" s="63" t="s">
        <v>103</v>
      </c>
      <c r="BF25" s="63" t="s">
        <v>103</v>
      </c>
      <c r="BG25" s="63" t="s">
        <v>103</v>
      </c>
      <c r="BH25" s="63" t="s">
        <v>103</v>
      </c>
      <c r="BI25" s="63">
        <v>2007</v>
      </c>
      <c r="BJ25" s="63" t="s">
        <v>235</v>
      </c>
      <c r="BK25" s="63">
        <v>86.882</v>
      </c>
      <c r="BL25" s="63">
        <v>0</v>
      </c>
      <c r="BM25" s="63">
        <v>0</v>
      </c>
      <c r="BN25" s="63">
        <v>0</v>
      </c>
      <c r="BO25" s="63">
        <v>14.03</v>
      </c>
      <c r="BP25" s="63">
        <v>0</v>
      </c>
      <c r="BQ25" s="63">
        <v>72.852</v>
      </c>
      <c r="BR25" s="63" t="s">
        <v>103</v>
      </c>
      <c r="BS25" s="63">
        <v>0</v>
      </c>
      <c r="BT25" s="63">
        <v>0</v>
      </c>
      <c r="BU25" s="63">
        <v>25.148</v>
      </c>
      <c r="BV25" s="63">
        <v>0</v>
      </c>
      <c r="BW25" s="63">
        <v>25.148</v>
      </c>
      <c r="BX25" s="63">
        <v>25.148</v>
      </c>
      <c r="BY25" s="63">
        <v>0</v>
      </c>
      <c r="BZ25" s="63">
        <v>0</v>
      </c>
      <c r="CA25" s="63" t="s">
        <v>103</v>
      </c>
      <c r="CB25" s="63">
        <v>0</v>
      </c>
      <c r="CC25" s="63" t="s">
        <v>103</v>
      </c>
      <c r="CD25" s="63">
        <v>0</v>
      </c>
      <c r="CE25" s="94" t="s">
        <v>103</v>
      </c>
    </row>
    <row r="26" spans="1:145" s="32" customFormat="1" ht="36">
      <c r="A26" s="17">
        <v>13</v>
      </c>
      <c r="B26" s="62" t="s">
        <v>236</v>
      </c>
      <c r="C26" s="30" t="s">
        <v>237</v>
      </c>
      <c r="D26" s="62" t="s">
        <v>238</v>
      </c>
      <c r="E26" s="62" t="s">
        <v>239</v>
      </c>
      <c r="F26" s="62" t="s">
        <v>97</v>
      </c>
      <c r="G26" s="62" t="s">
        <v>98</v>
      </c>
      <c r="H26" s="62" t="s">
        <v>99</v>
      </c>
      <c r="I26" s="62" t="s">
        <v>238</v>
      </c>
      <c r="J26" s="106" t="s">
        <v>238</v>
      </c>
      <c r="K26" s="23">
        <v>23811</v>
      </c>
      <c r="L26" s="67" t="s">
        <v>240</v>
      </c>
      <c r="M26" s="23">
        <v>23811</v>
      </c>
      <c r="N26" s="23">
        <v>23000</v>
      </c>
      <c r="O26" s="23">
        <v>23400</v>
      </c>
      <c r="P26" s="23">
        <v>670</v>
      </c>
      <c r="Q26" s="30">
        <v>65.4</v>
      </c>
      <c r="R26" s="30">
        <v>56.5</v>
      </c>
      <c r="S26" s="30">
        <v>0</v>
      </c>
      <c r="T26" s="30">
        <v>0</v>
      </c>
      <c r="U26" s="30">
        <v>65.4</v>
      </c>
      <c r="V26" s="30">
        <v>56.5</v>
      </c>
      <c r="W26" s="30">
        <v>0</v>
      </c>
      <c r="X26" s="30">
        <v>0</v>
      </c>
      <c r="Y26" s="30">
        <v>330</v>
      </c>
      <c r="Z26" s="30">
        <v>1150.6</v>
      </c>
      <c r="AA26" s="30">
        <v>1150.6</v>
      </c>
      <c r="AB26" s="30">
        <v>100</v>
      </c>
      <c r="AC26" s="30">
        <v>0</v>
      </c>
      <c r="AD26" s="30">
        <v>20.2</v>
      </c>
      <c r="AE26" s="30"/>
      <c r="AF26" s="30"/>
      <c r="AG26" s="30"/>
      <c r="AH26" s="64" t="s">
        <v>241</v>
      </c>
      <c r="AI26" s="35" t="s">
        <v>238</v>
      </c>
      <c r="AJ26" s="47">
        <v>600</v>
      </c>
      <c r="AK26" s="47"/>
      <c r="AL26" s="47"/>
      <c r="AM26" s="47"/>
      <c r="AN26" s="47"/>
      <c r="AO26" s="30">
        <v>7386</v>
      </c>
      <c r="AP26" s="30">
        <v>1150.6</v>
      </c>
      <c r="AQ26" s="30" t="s">
        <v>135</v>
      </c>
      <c r="AR26" s="30">
        <v>1</v>
      </c>
      <c r="AS26" s="30">
        <v>560</v>
      </c>
      <c r="AT26" s="30">
        <v>1023</v>
      </c>
      <c r="AU26" s="30">
        <v>228</v>
      </c>
      <c r="AV26" s="30">
        <v>60</v>
      </c>
      <c r="AW26" s="30">
        <v>20</v>
      </c>
      <c r="AX26" s="30">
        <v>3.3</v>
      </c>
      <c r="AY26" s="30">
        <v>37.5</v>
      </c>
      <c r="AZ26" s="30">
        <v>12</v>
      </c>
      <c r="BA26" s="30">
        <v>9.2</v>
      </c>
      <c r="BB26" s="30">
        <v>1.2</v>
      </c>
      <c r="BC26" s="30" t="s">
        <v>242</v>
      </c>
      <c r="BD26" s="30">
        <v>2008</v>
      </c>
      <c r="BE26" s="30" t="s">
        <v>103</v>
      </c>
      <c r="BF26" s="107">
        <v>10</v>
      </c>
      <c r="BG26" s="30" t="s">
        <v>243</v>
      </c>
      <c r="BH26" s="30" t="s">
        <v>244</v>
      </c>
      <c r="BI26" s="30" t="s">
        <v>103</v>
      </c>
      <c r="BJ26" s="30" t="s">
        <v>245</v>
      </c>
      <c r="BK26" s="63">
        <v>551</v>
      </c>
      <c r="BL26" s="63">
        <v>26</v>
      </c>
      <c r="BM26" s="63">
        <v>0</v>
      </c>
      <c r="BN26" s="63">
        <v>0</v>
      </c>
      <c r="BO26" s="63">
        <v>0</v>
      </c>
      <c r="BP26" s="63">
        <v>410</v>
      </c>
      <c r="BQ26" s="63">
        <v>115</v>
      </c>
      <c r="BR26" s="47" t="s">
        <v>103</v>
      </c>
      <c r="BS26" s="47">
        <v>0</v>
      </c>
      <c r="BT26" s="52">
        <v>381.94</v>
      </c>
      <c r="BU26" s="52">
        <v>197</v>
      </c>
      <c r="BV26" s="52">
        <v>0</v>
      </c>
      <c r="BW26" s="52">
        <v>0</v>
      </c>
      <c r="BX26" s="52">
        <v>197</v>
      </c>
      <c r="BY26" s="52">
        <v>219.26</v>
      </c>
      <c r="BZ26" s="52">
        <v>162.68</v>
      </c>
      <c r="CA26" s="212" t="s">
        <v>137</v>
      </c>
      <c r="CB26" s="47">
        <v>0</v>
      </c>
      <c r="CC26" s="47" t="s">
        <v>103</v>
      </c>
      <c r="CD26" s="47">
        <v>0</v>
      </c>
      <c r="CE26" s="108" t="s">
        <v>103</v>
      </c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</row>
    <row r="27" spans="1:83" ht="58.5">
      <c r="A27" s="90">
        <v>14</v>
      </c>
      <c r="B27" s="91" t="s">
        <v>246</v>
      </c>
      <c r="C27" s="109" t="s">
        <v>247</v>
      </c>
      <c r="D27" s="91" t="s">
        <v>248</v>
      </c>
      <c r="E27" s="91" t="s">
        <v>249</v>
      </c>
      <c r="F27" s="91" t="s">
        <v>97</v>
      </c>
      <c r="G27" s="110" t="s">
        <v>98</v>
      </c>
      <c r="H27" s="91" t="s">
        <v>99</v>
      </c>
      <c r="I27" s="91" t="s">
        <v>248</v>
      </c>
      <c r="J27" s="92" t="s">
        <v>248</v>
      </c>
      <c r="K27" s="111">
        <v>22200</v>
      </c>
      <c r="L27" s="63" t="s">
        <v>250</v>
      </c>
      <c r="M27" s="111">
        <v>22200</v>
      </c>
      <c r="N27" s="111">
        <v>16976</v>
      </c>
      <c r="O27" s="63">
        <v>17093</v>
      </c>
      <c r="P27" s="63">
        <v>16845</v>
      </c>
      <c r="Q27" s="63">
        <v>54.3</v>
      </c>
      <c r="R27" s="63">
        <v>36.4</v>
      </c>
      <c r="S27" s="63">
        <v>0</v>
      </c>
      <c r="T27" s="63">
        <v>0</v>
      </c>
      <c r="U27" s="63">
        <v>54.3</v>
      </c>
      <c r="V27" s="63">
        <v>36.4</v>
      </c>
      <c r="W27" s="63">
        <v>0.1</v>
      </c>
      <c r="X27" s="63">
        <v>0.1</v>
      </c>
      <c r="Y27" s="63">
        <v>0</v>
      </c>
      <c r="Z27" s="63">
        <v>1028</v>
      </c>
      <c r="AA27" s="63">
        <v>1020</v>
      </c>
      <c r="AB27" s="63">
        <v>99.22</v>
      </c>
      <c r="AC27" s="63">
        <v>0</v>
      </c>
      <c r="AD27" s="63">
        <v>13.18</v>
      </c>
      <c r="AE27" s="63">
        <v>25</v>
      </c>
      <c r="AF27" s="63">
        <v>0</v>
      </c>
      <c r="AG27" s="63">
        <v>0</v>
      </c>
      <c r="AH27" s="82" t="s">
        <v>251</v>
      </c>
      <c r="AI27" s="91" t="s">
        <v>248</v>
      </c>
      <c r="AJ27" s="63">
        <v>3060</v>
      </c>
      <c r="AK27" s="63">
        <v>4890</v>
      </c>
      <c r="AL27" s="63">
        <v>4890</v>
      </c>
      <c r="AM27" s="63"/>
      <c r="AN27" s="63">
        <v>4680</v>
      </c>
      <c r="AO27" s="63">
        <v>4530</v>
      </c>
      <c r="AP27" s="63">
        <v>1028</v>
      </c>
      <c r="AQ27" s="63" t="s">
        <v>252</v>
      </c>
      <c r="AR27" s="63">
        <v>0</v>
      </c>
      <c r="AS27" s="63">
        <v>500</v>
      </c>
      <c r="AT27" s="63">
        <v>1000</v>
      </c>
      <c r="AU27" s="63">
        <v>500</v>
      </c>
      <c r="AV27" s="63">
        <v>100</v>
      </c>
      <c r="AW27" s="63">
        <v>17</v>
      </c>
      <c r="AX27" s="63">
        <v>6.88</v>
      </c>
      <c r="AY27" s="63">
        <v>61.86</v>
      </c>
      <c r="AZ27" s="63">
        <v>11.57</v>
      </c>
      <c r="BA27" s="63">
        <v>21.61</v>
      </c>
      <c r="BB27" s="63">
        <v>1.49</v>
      </c>
      <c r="BC27" s="63" t="s">
        <v>202</v>
      </c>
      <c r="BD27" s="63" t="s">
        <v>253</v>
      </c>
      <c r="BE27" s="63" t="s">
        <v>254</v>
      </c>
      <c r="BF27" s="97" t="s">
        <v>255</v>
      </c>
      <c r="BG27" s="97" t="s">
        <v>256</v>
      </c>
      <c r="BH27" s="63" t="s">
        <v>253</v>
      </c>
      <c r="BI27" s="63" t="s">
        <v>253</v>
      </c>
      <c r="BJ27" s="63" t="s">
        <v>257</v>
      </c>
      <c r="BK27" s="63">
        <v>450</v>
      </c>
      <c r="BL27" s="63">
        <v>450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R27" s="63" t="s">
        <v>258</v>
      </c>
      <c r="BS27" s="63"/>
      <c r="BT27" s="63">
        <v>0</v>
      </c>
      <c r="BU27" s="63">
        <v>98</v>
      </c>
      <c r="BV27" s="63">
        <v>0</v>
      </c>
      <c r="BW27" s="63">
        <v>0</v>
      </c>
      <c r="BX27" s="63">
        <v>98</v>
      </c>
      <c r="BY27" s="63">
        <v>0</v>
      </c>
      <c r="BZ27" s="63">
        <v>0</v>
      </c>
      <c r="CA27" s="63" t="s">
        <v>103</v>
      </c>
      <c r="CB27" s="63">
        <v>0</v>
      </c>
      <c r="CC27" s="63" t="s">
        <v>103</v>
      </c>
      <c r="CD27" s="63">
        <v>0</v>
      </c>
      <c r="CE27" s="94" t="s">
        <v>103</v>
      </c>
    </row>
    <row r="28" spans="1:83" ht="12.75">
      <c r="A28" s="90">
        <v>15</v>
      </c>
      <c r="B28" s="91" t="s">
        <v>259</v>
      </c>
      <c r="C28" s="63" t="s">
        <v>260</v>
      </c>
      <c r="D28" s="83" t="s">
        <v>261</v>
      </c>
      <c r="E28" s="83" t="s">
        <v>262</v>
      </c>
      <c r="F28" s="83" t="s">
        <v>97</v>
      </c>
      <c r="G28" s="83" t="s">
        <v>98</v>
      </c>
      <c r="H28" s="83" t="s">
        <v>99</v>
      </c>
      <c r="I28" s="83" t="s">
        <v>261</v>
      </c>
      <c r="J28" s="92" t="s">
        <v>261</v>
      </c>
      <c r="K28" s="63">
        <v>21765</v>
      </c>
      <c r="L28" s="63" t="s">
        <v>263</v>
      </c>
      <c r="M28" s="112">
        <v>21765</v>
      </c>
      <c r="N28" s="63">
        <v>23741</v>
      </c>
      <c r="O28" s="63">
        <v>22700</v>
      </c>
      <c r="P28" s="63">
        <v>1200</v>
      </c>
      <c r="Q28" s="63">
        <v>96.1</v>
      </c>
      <c r="R28" s="63">
        <v>57.5</v>
      </c>
      <c r="S28" s="63">
        <v>4.6</v>
      </c>
      <c r="T28" s="63">
        <v>4.6</v>
      </c>
      <c r="U28" s="63">
        <v>100.7</v>
      </c>
      <c r="V28" s="63">
        <v>62.1</v>
      </c>
      <c r="W28" s="63">
        <v>14.6</v>
      </c>
      <c r="X28" s="63">
        <v>2.8</v>
      </c>
      <c r="Y28" s="63">
        <v>585</v>
      </c>
      <c r="Z28" s="63">
        <v>1166</v>
      </c>
      <c r="AA28" s="63">
        <v>1108</v>
      </c>
      <c r="AB28" s="63">
        <v>95</v>
      </c>
      <c r="AC28" s="63">
        <v>222</v>
      </c>
      <c r="AD28" s="63">
        <v>3</v>
      </c>
      <c r="AE28" s="63">
        <v>4.2</v>
      </c>
      <c r="AF28" s="63">
        <v>1</v>
      </c>
      <c r="AG28" s="63">
        <v>1</v>
      </c>
      <c r="AH28" s="82" t="s">
        <v>264</v>
      </c>
      <c r="AI28" s="83" t="s">
        <v>265</v>
      </c>
      <c r="AJ28" s="63">
        <v>2839</v>
      </c>
      <c r="AK28" s="63">
        <v>4600</v>
      </c>
      <c r="AL28" s="63">
        <v>5500</v>
      </c>
      <c r="AM28" s="63"/>
      <c r="AN28" s="63">
        <v>5600</v>
      </c>
      <c r="AO28" s="63">
        <v>5200</v>
      </c>
      <c r="AP28" s="63">
        <v>1108</v>
      </c>
      <c r="AQ28" s="63" t="s">
        <v>135</v>
      </c>
      <c r="AR28" s="63">
        <v>1</v>
      </c>
      <c r="AS28" s="63">
        <v>399</v>
      </c>
      <c r="AT28" s="63">
        <v>825</v>
      </c>
      <c r="AU28" s="63">
        <v>330</v>
      </c>
      <c r="AV28" s="63">
        <v>78</v>
      </c>
      <c r="AW28" s="63">
        <v>34</v>
      </c>
      <c r="AX28" s="63">
        <v>5.2</v>
      </c>
      <c r="AY28" s="63">
        <v>74.8</v>
      </c>
      <c r="AZ28" s="63">
        <v>9</v>
      </c>
      <c r="BA28" s="63">
        <v>22.6</v>
      </c>
      <c r="BB28" s="63">
        <v>9</v>
      </c>
      <c r="BC28" s="63" t="s">
        <v>266</v>
      </c>
      <c r="BD28" s="63">
        <v>2005</v>
      </c>
      <c r="BE28" s="63" t="s">
        <v>103</v>
      </c>
      <c r="BF28" s="63" t="s">
        <v>103</v>
      </c>
      <c r="BG28" s="63" t="s">
        <v>103</v>
      </c>
      <c r="BH28" s="63" t="s">
        <v>103</v>
      </c>
      <c r="BI28" s="63" t="s">
        <v>103</v>
      </c>
      <c r="BJ28" s="63" t="s">
        <v>103</v>
      </c>
      <c r="BK28" s="63">
        <v>550</v>
      </c>
      <c r="BL28" s="63">
        <v>550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  <c r="BR28" s="63" t="s">
        <v>103</v>
      </c>
      <c r="BS28" s="63">
        <v>0</v>
      </c>
      <c r="BT28" s="63">
        <v>2758.8</v>
      </c>
      <c r="BU28" s="63">
        <v>0</v>
      </c>
      <c r="BV28" s="63">
        <v>0</v>
      </c>
      <c r="BW28" s="63">
        <v>0</v>
      </c>
      <c r="BX28" s="63">
        <v>1942.3</v>
      </c>
      <c r="BY28" s="63">
        <v>0</v>
      </c>
      <c r="BZ28" s="63">
        <v>88.1</v>
      </c>
      <c r="CA28" s="63" t="s">
        <v>267</v>
      </c>
      <c r="CB28" s="63">
        <v>0</v>
      </c>
      <c r="CC28" s="63" t="s">
        <v>103</v>
      </c>
      <c r="CD28" s="63">
        <v>728.4</v>
      </c>
      <c r="CE28" s="94" t="s">
        <v>268</v>
      </c>
    </row>
    <row r="29" spans="1:83" s="122" customFormat="1" ht="48">
      <c r="A29" s="113">
        <v>16</v>
      </c>
      <c r="B29" s="114" t="s">
        <v>269</v>
      </c>
      <c r="C29" s="115" t="s">
        <v>270</v>
      </c>
      <c r="D29" s="116" t="s">
        <v>271</v>
      </c>
      <c r="E29" s="116" t="s">
        <v>262</v>
      </c>
      <c r="F29" s="116" t="s">
        <v>97</v>
      </c>
      <c r="G29" s="116" t="s">
        <v>98</v>
      </c>
      <c r="H29" s="116" t="s">
        <v>99</v>
      </c>
      <c r="I29" s="116" t="s">
        <v>271</v>
      </c>
      <c r="J29" s="117" t="s">
        <v>271</v>
      </c>
      <c r="K29" s="115">
        <v>18000</v>
      </c>
      <c r="L29" s="112" t="s">
        <v>272</v>
      </c>
      <c r="M29" s="118">
        <v>17466</v>
      </c>
      <c r="N29" s="115">
        <v>8734</v>
      </c>
      <c r="O29" s="115">
        <v>7337</v>
      </c>
      <c r="P29" s="115">
        <v>1000</v>
      </c>
      <c r="Q29" s="115">
        <v>45.9</v>
      </c>
      <c r="R29" s="115">
        <v>0</v>
      </c>
      <c r="S29" s="115">
        <v>3.3</v>
      </c>
      <c r="T29" s="115">
        <v>0</v>
      </c>
      <c r="U29" s="115">
        <v>49.2</v>
      </c>
      <c r="V29" s="115">
        <v>0</v>
      </c>
      <c r="W29" s="115">
        <v>0.2</v>
      </c>
      <c r="X29" s="115">
        <v>0.15</v>
      </c>
      <c r="Y29" s="115">
        <v>100</v>
      </c>
      <c r="Z29" s="115">
        <v>332</v>
      </c>
      <c r="AA29" s="115">
        <v>317</v>
      </c>
      <c r="AB29" s="115">
        <v>95.5</v>
      </c>
      <c r="AC29" s="115">
        <v>100</v>
      </c>
      <c r="AD29" s="115">
        <v>0.6</v>
      </c>
      <c r="AE29" s="115">
        <v>0.6</v>
      </c>
      <c r="AF29" s="115">
        <v>0.5</v>
      </c>
      <c r="AG29" s="115">
        <v>0.5</v>
      </c>
      <c r="AH29" s="119" t="s">
        <v>273</v>
      </c>
      <c r="AI29" s="116" t="s">
        <v>274</v>
      </c>
      <c r="AJ29" s="115">
        <v>870</v>
      </c>
      <c r="AK29" s="115">
        <v>980</v>
      </c>
      <c r="AL29" s="115">
        <v>1780</v>
      </c>
      <c r="AM29" s="115"/>
      <c r="AN29" s="115">
        <v>3200</v>
      </c>
      <c r="AO29" s="115">
        <v>1780</v>
      </c>
      <c r="AP29" s="115">
        <v>317</v>
      </c>
      <c r="AQ29" s="115" t="s">
        <v>186</v>
      </c>
      <c r="AR29" s="115">
        <v>1</v>
      </c>
      <c r="AS29" s="115">
        <v>378</v>
      </c>
      <c r="AT29" s="115">
        <v>631</v>
      </c>
      <c r="AU29" s="115">
        <v>169</v>
      </c>
      <c r="AV29" s="115">
        <v>69</v>
      </c>
      <c r="AW29" s="115">
        <v>18</v>
      </c>
      <c r="AX29" s="115">
        <v>3.9</v>
      </c>
      <c r="AY29" s="115">
        <v>38</v>
      </c>
      <c r="AZ29" s="115">
        <v>7.5</v>
      </c>
      <c r="BA29" s="115">
        <v>23</v>
      </c>
      <c r="BB29" s="115">
        <v>0.77</v>
      </c>
      <c r="BC29" s="115" t="s">
        <v>103</v>
      </c>
      <c r="BD29" s="115" t="s">
        <v>103</v>
      </c>
      <c r="BE29" s="115" t="s">
        <v>103</v>
      </c>
      <c r="BF29" s="115" t="s">
        <v>103</v>
      </c>
      <c r="BG29" s="115" t="s">
        <v>103</v>
      </c>
      <c r="BH29" s="115" t="s">
        <v>103</v>
      </c>
      <c r="BI29" s="115">
        <v>2009</v>
      </c>
      <c r="BJ29" s="120" t="s">
        <v>275</v>
      </c>
      <c r="BK29" s="115">
        <v>78</v>
      </c>
      <c r="BL29" s="115">
        <v>0</v>
      </c>
      <c r="BM29" s="115">
        <v>60</v>
      </c>
      <c r="BN29" s="115">
        <v>0</v>
      </c>
      <c r="BO29" s="115">
        <v>0</v>
      </c>
      <c r="BP29" s="115">
        <v>18</v>
      </c>
      <c r="BQ29" s="115">
        <v>0</v>
      </c>
      <c r="BR29" s="115" t="s">
        <v>103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 t="s">
        <v>103</v>
      </c>
      <c r="CB29" s="115">
        <v>0</v>
      </c>
      <c r="CC29" s="115" t="s">
        <v>103</v>
      </c>
      <c r="CD29" s="115">
        <v>0</v>
      </c>
      <c r="CE29" s="121" t="s">
        <v>103</v>
      </c>
    </row>
    <row r="30" spans="1:83" ht="37.5">
      <c r="A30" s="90">
        <v>17</v>
      </c>
      <c r="B30" s="91" t="s">
        <v>276</v>
      </c>
      <c r="C30" s="63" t="s">
        <v>277</v>
      </c>
      <c r="D30" s="91" t="s">
        <v>278</v>
      </c>
      <c r="E30" s="91" t="s">
        <v>279</v>
      </c>
      <c r="F30" s="91" t="s">
        <v>97</v>
      </c>
      <c r="G30" s="91" t="s">
        <v>98</v>
      </c>
      <c r="H30" s="91" t="s">
        <v>99</v>
      </c>
      <c r="I30" s="91" t="s">
        <v>278</v>
      </c>
      <c r="J30" s="92" t="s">
        <v>278</v>
      </c>
      <c r="K30" s="63">
        <v>17367</v>
      </c>
      <c r="L30" s="63">
        <v>0</v>
      </c>
      <c r="M30" s="63">
        <v>17367</v>
      </c>
      <c r="N30" s="63">
        <v>22494</v>
      </c>
      <c r="O30" s="63">
        <v>18180</v>
      </c>
      <c r="P30" s="63">
        <v>5006</v>
      </c>
      <c r="Q30" s="63">
        <v>61.2</v>
      </c>
      <c r="R30" s="63">
        <v>0</v>
      </c>
      <c r="S30" s="63">
        <v>0</v>
      </c>
      <c r="T30" s="63">
        <v>0</v>
      </c>
      <c r="U30" s="63">
        <v>61.2</v>
      </c>
      <c r="V30" s="63">
        <v>0</v>
      </c>
      <c r="W30" s="63">
        <v>5.4663</v>
      </c>
      <c r="X30" s="63">
        <v>0</v>
      </c>
      <c r="Y30" s="63">
        <v>800</v>
      </c>
      <c r="Z30" s="63">
        <v>765</v>
      </c>
      <c r="AA30" s="63">
        <v>754.49</v>
      </c>
      <c r="AB30" s="63">
        <v>98.62</v>
      </c>
      <c r="AC30" s="63">
        <v>0</v>
      </c>
      <c r="AD30" s="63">
        <v>20.8</v>
      </c>
      <c r="AE30" s="63">
        <v>23.78</v>
      </c>
      <c r="AF30" s="63">
        <v>0</v>
      </c>
      <c r="AG30" s="63">
        <v>0</v>
      </c>
      <c r="AH30" s="82" t="s">
        <v>280</v>
      </c>
      <c r="AI30" s="91" t="s">
        <v>281</v>
      </c>
      <c r="AJ30" s="63">
        <v>4500</v>
      </c>
      <c r="AK30" s="63">
        <v>4500</v>
      </c>
      <c r="AL30" s="63">
        <v>6000</v>
      </c>
      <c r="AM30" s="63"/>
      <c r="AN30" s="63">
        <v>6000</v>
      </c>
      <c r="AO30" s="63">
        <v>5500</v>
      </c>
      <c r="AP30" s="63">
        <v>731</v>
      </c>
      <c r="AQ30" s="63" t="s">
        <v>135</v>
      </c>
      <c r="AR30" s="63">
        <v>1</v>
      </c>
      <c r="AS30" s="63">
        <v>300</v>
      </c>
      <c r="AT30" s="63">
        <v>620</v>
      </c>
      <c r="AU30" s="63">
        <v>293</v>
      </c>
      <c r="AV30" s="63">
        <v>55.39</v>
      </c>
      <c r="AW30" s="63">
        <v>9.8</v>
      </c>
      <c r="AX30" s="63">
        <v>6.09</v>
      </c>
      <c r="AY30" s="63">
        <v>25.49</v>
      </c>
      <c r="AZ30" s="63">
        <v>6.09</v>
      </c>
      <c r="BA30" s="63">
        <v>11.76</v>
      </c>
      <c r="BB30" s="63">
        <v>1.32</v>
      </c>
      <c r="BC30" s="63" t="s">
        <v>103</v>
      </c>
      <c r="BD30" s="63" t="s">
        <v>103</v>
      </c>
      <c r="BE30" s="63" t="s">
        <v>103</v>
      </c>
      <c r="BF30" s="63" t="s">
        <v>103</v>
      </c>
      <c r="BG30" s="63" t="s">
        <v>103</v>
      </c>
      <c r="BH30" s="63" t="s">
        <v>103</v>
      </c>
      <c r="BI30" s="63" t="s">
        <v>103</v>
      </c>
      <c r="BJ30" s="123" t="s">
        <v>282</v>
      </c>
      <c r="BK30" s="63">
        <v>214</v>
      </c>
      <c r="BL30" s="63">
        <v>107</v>
      </c>
      <c r="BM30" s="63">
        <v>107</v>
      </c>
      <c r="BN30" s="63">
        <v>0</v>
      </c>
      <c r="BO30" s="63">
        <v>0</v>
      </c>
      <c r="BP30" s="63">
        <v>0</v>
      </c>
      <c r="BQ30" s="63">
        <v>0</v>
      </c>
      <c r="BR30" s="63" t="s">
        <v>103</v>
      </c>
      <c r="BS30" s="63">
        <v>0</v>
      </c>
      <c r="BT30" s="47">
        <v>1690.56</v>
      </c>
      <c r="BU30" s="63">
        <v>0</v>
      </c>
      <c r="BV30" s="63">
        <v>0</v>
      </c>
      <c r="BW30" s="63">
        <v>0</v>
      </c>
      <c r="BX30" s="63">
        <v>253.583</v>
      </c>
      <c r="BY30" s="63">
        <v>169.055</v>
      </c>
      <c r="BZ30" s="23">
        <v>0</v>
      </c>
      <c r="CA30" s="63" t="s">
        <v>103</v>
      </c>
      <c r="CB30" s="63">
        <v>1267.915</v>
      </c>
      <c r="CC30" s="63" t="s">
        <v>283</v>
      </c>
      <c r="CD30" s="63">
        <v>0</v>
      </c>
      <c r="CE30" s="94" t="s">
        <v>103</v>
      </c>
    </row>
    <row r="31" spans="1:83" ht="96" customHeight="1">
      <c r="A31" s="90">
        <v>18</v>
      </c>
      <c r="B31" s="124" t="s">
        <v>284</v>
      </c>
      <c r="C31" s="63" t="s">
        <v>285</v>
      </c>
      <c r="D31" s="91" t="s">
        <v>286</v>
      </c>
      <c r="E31" s="91" t="s">
        <v>167</v>
      </c>
      <c r="F31" s="91" t="s">
        <v>97</v>
      </c>
      <c r="G31" s="91" t="s">
        <v>98</v>
      </c>
      <c r="H31" s="91" t="s">
        <v>112</v>
      </c>
      <c r="I31" s="91" t="s">
        <v>286</v>
      </c>
      <c r="J31" s="91" t="s">
        <v>286</v>
      </c>
      <c r="K31" s="63">
        <v>16950</v>
      </c>
      <c r="L31" s="63" t="s">
        <v>287</v>
      </c>
      <c r="M31" s="63">
        <v>28330</v>
      </c>
      <c r="N31" s="63">
        <v>9636</v>
      </c>
      <c r="O31" s="63">
        <v>9496</v>
      </c>
      <c r="P31" s="63">
        <v>172</v>
      </c>
      <c r="Q31" s="63">
        <v>37.2</v>
      </c>
      <c r="R31" s="63">
        <v>36.1</v>
      </c>
      <c r="S31" s="63">
        <v>7.4</v>
      </c>
      <c r="T31" s="63">
        <v>7.4</v>
      </c>
      <c r="U31" s="63">
        <v>44.6</v>
      </c>
      <c r="V31" s="63">
        <v>7.4</v>
      </c>
      <c r="W31" s="63">
        <v>2.7</v>
      </c>
      <c r="X31" s="63">
        <v>1.6</v>
      </c>
      <c r="Y31" s="63">
        <v>85</v>
      </c>
      <c r="Z31" s="63">
        <v>583</v>
      </c>
      <c r="AA31" s="63">
        <v>508</v>
      </c>
      <c r="AB31" s="63">
        <v>96</v>
      </c>
      <c r="AC31" s="63">
        <v>255</v>
      </c>
      <c r="AD31" s="63">
        <v>30</v>
      </c>
      <c r="AE31" s="63">
        <v>8490</v>
      </c>
      <c r="AF31" s="63">
        <v>0</v>
      </c>
      <c r="AG31" s="63">
        <v>0</v>
      </c>
      <c r="AH31" s="82" t="s">
        <v>288</v>
      </c>
      <c r="AI31" s="91" t="s">
        <v>286</v>
      </c>
      <c r="AJ31" s="63">
        <v>1440</v>
      </c>
      <c r="AK31" s="63">
        <v>1550</v>
      </c>
      <c r="AL31" s="63">
        <v>1900</v>
      </c>
      <c r="AM31" s="63"/>
      <c r="AN31" s="63">
        <v>2000</v>
      </c>
      <c r="AO31" s="63">
        <v>2600</v>
      </c>
      <c r="AP31" s="63">
        <v>730</v>
      </c>
      <c r="AQ31" s="63" t="s">
        <v>289</v>
      </c>
      <c r="AR31" s="63">
        <v>1</v>
      </c>
      <c r="AS31" s="63">
        <v>956</v>
      </c>
      <c r="AT31" s="63">
        <v>1150</v>
      </c>
      <c r="AU31" s="63">
        <v>585</v>
      </c>
      <c r="AV31" s="63">
        <v>105.5</v>
      </c>
      <c r="AW31" s="63">
        <v>16.6</v>
      </c>
      <c r="AX31" s="63">
        <v>10.7</v>
      </c>
      <c r="AY31" s="63">
        <v>50.4</v>
      </c>
      <c r="AZ31" s="63">
        <v>13.9</v>
      </c>
      <c r="BA31" s="63">
        <v>10.1</v>
      </c>
      <c r="BB31" s="63">
        <v>2.3</v>
      </c>
      <c r="BC31" s="63" t="s">
        <v>202</v>
      </c>
      <c r="BD31" s="63" t="s">
        <v>103</v>
      </c>
      <c r="BE31" s="63" t="s">
        <v>103</v>
      </c>
      <c r="BF31" s="63" t="s">
        <v>290</v>
      </c>
      <c r="BG31" s="125" t="s">
        <v>291</v>
      </c>
      <c r="BH31" s="63">
        <v>2009</v>
      </c>
      <c r="BI31" s="63">
        <v>2009</v>
      </c>
      <c r="BJ31" s="63" t="s">
        <v>292</v>
      </c>
      <c r="BK31" s="63">
        <v>79</v>
      </c>
      <c r="BL31" s="63">
        <v>0</v>
      </c>
      <c r="BM31" s="63">
        <v>44</v>
      </c>
      <c r="BN31" s="63">
        <v>0</v>
      </c>
      <c r="BO31" s="63">
        <v>0</v>
      </c>
      <c r="BP31" s="63">
        <v>35</v>
      </c>
      <c r="BQ31" s="63">
        <v>0</v>
      </c>
      <c r="BR31" s="63" t="s">
        <v>103</v>
      </c>
      <c r="BS31" s="63">
        <v>0</v>
      </c>
      <c r="BT31" s="63">
        <v>742</v>
      </c>
      <c r="BU31" s="63">
        <v>236</v>
      </c>
      <c r="BV31" s="63">
        <v>0</v>
      </c>
      <c r="BW31" s="63">
        <v>0</v>
      </c>
      <c r="BX31" s="63">
        <v>326</v>
      </c>
      <c r="BY31" s="63">
        <v>398</v>
      </c>
      <c r="BZ31" s="63">
        <v>0</v>
      </c>
      <c r="CA31" s="63" t="s">
        <v>103</v>
      </c>
      <c r="CB31" s="63">
        <v>254</v>
      </c>
      <c r="CC31" s="63" t="s">
        <v>283</v>
      </c>
      <c r="CD31" s="63">
        <v>0</v>
      </c>
      <c r="CE31" s="94" t="s">
        <v>103</v>
      </c>
    </row>
    <row r="32" spans="1:83" ht="24">
      <c r="A32" s="90">
        <v>19</v>
      </c>
      <c r="B32" s="91" t="s">
        <v>293</v>
      </c>
      <c r="C32" s="63" t="s">
        <v>294</v>
      </c>
      <c r="D32" s="91" t="s">
        <v>295</v>
      </c>
      <c r="E32" s="91" t="s">
        <v>96</v>
      </c>
      <c r="F32" s="91" t="s">
        <v>97</v>
      </c>
      <c r="G32" s="91" t="s">
        <v>98</v>
      </c>
      <c r="H32" s="91" t="s">
        <v>99</v>
      </c>
      <c r="I32" s="91" t="s">
        <v>296</v>
      </c>
      <c r="J32" s="45" t="s">
        <v>296</v>
      </c>
      <c r="K32" s="63">
        <v>3300</v>
      </c>
      <c r="L32" s="63" t="s">
        <v>297</v>
      </c>
      <c r="M32" s="63">
        <v>12300</v>
      </c>
      <c r="N32" s="63">
        <v>12314</v>
      </c>
      <c r="O32" s="63">
        <v>11304</v>
      </c>
      <c r="P32" s="63">
        <v>1041</v>
      </c>
      <c r="Q32" s="63">
        <v>58.1</v>
      </c>
      <c r="R32" s="63">
        <v>49.8</v>
      </c>
      <c r="S32" s="63">
        <v>0</v>
      </c>
      <c r="T32" s="63">
        <v>0</v>
      </c>
      <c r="U32" s="63">
        <v>58.1</v>
      </c>
      <c r="V32" s="63">
        <v>49.8</v>
      </c>
      <c r="W32" s="63">
        <v>1.1</v>
      </c>
      <c r="X32" s="63">
        <v>1.1</v>
      </c>
      <c r="Y32" s="63">
        <v>0</v>
      </c>
      <c r="Z32" s="63">
        <v>430</v>
      </c>
      <c r="AA32" s="63">
        <v>430</v>
      </c>
      <c r="AB32" s="63">
        <v>100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82" t="s">
        <v>298</v>
      </c>
      <c r="AI32" s="91" t="s">
        <v>299</v>
      </c>
      <c r="AJ32" s="63">
        <v>1300</v>
      </c>
      <c r="AK32" s="63">
        <v>1150</v>
      </c>
      <c r="AL32" s="63">
        <v>1450</v>
      </c>
      <c r="AM32" s="63"/>
      <c r="AN32" s="63"/>
      <c r="AO32" s="63">
        <v>1700</v>
      </c>
      <c r="AP32" s="63">
        <v>599</v>
      </c>
      <c r="AQ32" s="63" t="s">
        <v>300</v>
      </c>
      <c r="AR32" s="63">
        <v>1</v>
      </c>
      <c r="AS32" s="63">
        <v>347</v>
      </c>
      <c r="AT32" s="63">
        <v>634</v>
      </c>
      <c r="AU32" s="63">
        <v>354</v>
      </c>
      <c r="AV32" s="63">
        <v>82</v>
      </c>
      <c r="AW32" s="63">
        <v>11</v>
      </c>
      <c r="AX32" s="63">
        <v>26</v>
      </c>
      <c r="AY32" s="63">
        <v>61</v>
      </c>
      <c r="AZ32" s="63">
        <v>26</v>
      </c>
      <c r="BA32" s="63">
        <v>18</v>
      </c>
      <c r="BB32" s="63">
        <v>1.5</v>
      </c>
      <c r="BC32" s="63" t="s">
        <v>103</v>
      </c>
      <c r="BD32" s="63" t="s">
        <v>103</v>
      </c>
      <c r="BE32" s="63" t="s">
        <v>103</v>
      </c>
      <c r="BF32" s="63" t="s">
        <v>103</v>
      </c>
      <c r="BG32" s="63" t="s">
        <v>103</v>
      </c>
      <c r="BH32" s="63" t="s">
        <v>103</v>
      </c>
      <c r="BI32" s="63" t="s">
        <v>103</v>
      </c>
      <c r="BJ32" s="63" t="s">
        <v>301</v>
      </c>
      <c r="BK32" s="63">
        <v>114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114</v>
      </c>
      <c r="BR32" s="63" t="s">
        <v>103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 t="s">
        <v>103</v>
      </c>
      <c r="CB32" s="63">
        <v>0</v>
      </c>
      <c r="CC32" s="63" t="s">
        <v>103</v>
      </c>
      <c r="CD32" s="63">
        <v>0</v>
      </c>
      <c r="CE32" s="94" t="s">
        <v>103</v>
      </c>
    </row>
    <row r="33" spans="1:256" s="128" customFormat="1" ht="34.5" customHeight="1">
      <c r="A33" s="249">
        <v>20</v>
      </c>
      <c r="B33" s="250" t="s">
        <v>302</v>
      </c>
      <c r="C33" s="248" t="s">
        <v>303</v>
      </c>
      <c r="D33" s="250" t="s">
        <v>304</v>
      </c>
      <c r="E33" s="250" t="s">
        <v>305</v>
      </c>
      <c r="F33" s="250" t="s">
        <v>97</v>
      </c>
      <c r="G33" s="250" t="s">
        <v>98</v>
      </c>
      <c r="H33" s="250" t="s">
        <v>99</v>
      </c>
      <c r="I33" s="250" t="s">
        <v>304</v>
      </c>
      <c r="J33" s="246" t="s">
        <v>306</v>
      </c>
      <c r="K33" s="247">
        <v>15596</v>
      </c>
      <c r="L33" s="248">
        <v>0</v>
      </c>
      <c r="M33" s="247">
        <v>15596</v>
      </c>
      <c r="N33" s="245">
        <v>14441</v>
      </c>
      <c r="O33" s="245">
        <v>13270</v>
      </c>
      <c r="P33" s="245">
        <v>220</v>
      </c>
      <c r="Q33" s="245">
        <v>102</v>
      </c>
      <c r="R33" s="245">
        <v>47.2</v>
      </c>
      <c r="S33" s="244">
        <v>0</v>
      </c>
      <c r="T33" s="244">
        <v>0</v>
      </c>
      <c r="U33" s="244">
        <v>102</v>
      </c>
      <c r="V33" s="244">
        <v>47.2</v>
      </c>
      <c r="W33" s="244">
        <v>1.3</v>
      </c>
      <c r="X33" s="244">
        <v>1.3</v>
      </c>
      <c r="Y33" s="244">
        <v>65</v>
      </c>
      <c r="Z33" s="244">
        <v>693.2</v>
      </c>
      <c r="AA33" s="244">
        <v>683.6</v>
      </c>
      <c r="AB33" s="244">
        <v>198.6</v>
      </c>
      <c r="AC33" s="244">
        <v>70</v>
      </c>
      <c r="AD33" s="244">
        <v>1.4</v>
      </c>
      <c r="AE33" s="244">
        <v>3.8</v>
      </c>
      <c r="AF33" s="238">
        <v>7.7</v>
      </c>
      <c r="AG33" s="238">
        <v>20.7</v>
      </c>
      <c r="AH33" s="242" t="s">
        <v>307</v>
      </c>
      <c r="AI33" s="243" t="s">
        <v>304</v>
      </c>
      <c r="AJ33" s="238">
        <v>4000</v>
      </c>
      <c r="AK33" s="238"/>
      <c r="AL33" s="238"/>
      <c r="AM33" s="238"/>
      <c r="AN33" s="238">
        <v>8000</v>
      </c>
      <c r="AO33" s="238">
        <v>4065</v>
      </c>
      <c r="AP33" s="238">
        <v>684.2</v>
      </c>
      <c r="AQ33" s="238" t="s">
        <v>135</v>
      </c>
      <c r="AR33" s="238">
        <v>1</v>
      </c>
      <c r="AS33" s="238">
        <v>521</v>
      </c>
      <c r="AT33" s="238">
        <v>1176</v>
      </c>
      <c r="AU33" s="238">
        <v>543</v>
      </c>
      <c r="AV33" s="238">
        <v>84.1</v>
      </c>
      <c r="AW33" s="238">
        <v>29.9</v>
      </c>
      <c r="AX33" s="238">
        <v>6</v>
      </c>
      <c r="AY33" s="238">
        <v>60</v>
      </c>
      <c r="AZ33" s="238">
        <v>8</v>
      </c>
      <c r="BA33" s="238">
        <v>11.1</v>
      </c>
      <c r="BB33" s="238">
        <v>1.4</v>
      </c>
      <c r="BC33" s="238" t="s">
        <v>202</v>
      </c>
      <c r="BD33" s="238" t="s">
        <v>308</v>
      </c>
      <c r="BE33" s="238" t="s">
        <v>103</v>
      </c>
      <c r="BF33" s="238" t="s">
        <v>103</v>
      </c>
      <c r="BG33" s="238" t="s">
        <v>103</v>
      </c>
      <c r="BH33" s="238" t="s">
        <v>103</v>
      </c>
      <c r="BI33" s="241" t="s">
        <v>103</v>
      </c>
      <c r="BJ33" s="238" t="s">
        <v>309</v>
      </c>
      <c r="BK33" s="238">
        <v>394.3</v>
      </c>
      <c r="BL33" s="238">
        <v>289.5</v>
      </c>
      <c r="BM33" s="240">
        <v>0</v>
      </c>
      <c r="BN33" s="240">
        <v>0</v>
      </c>
      <c r="BO33" s="240">
        <v>0</v>
      </c>
      <c r="BP33" s="238">
        <v>0</v>
      </c>
      <c r="BQ33" s="238">
        <v>0</v>
      </c>
      <c r="BR33" s="126" t="s">
        <v>310</v>
      </c>
      <c r="BS33" s="30">
        <v>42.4</v>
      </c>
      <c r="BT33" s="238">
        <v>519.8</v>
      </c>
      <c r="BU33" s="238">
        <v>0</v>
      </c>
      <c r="BV33" s="238">
        <v>0</v>
      </c>
      <c r="BW33" s="238">
        <v>0</v>
      </c>
      <c r="BX33" s="238">
        <v>208.8</v>
      </c>
      <c r="BY33" s="238">
        <v>211.9</v>
      </c>
      <c r="BZ33" s="238">
        <v>0</v>
      </c>
      <c r="CA33" s="238" t="s">
        <v>103</v>
      </c>
      <c r="CB33" s="238">
        <v>99.1</v>
      </c>
      <c r="CC33" s="238" t="s">
        <v>283</v>
      </c>
      <c r="CD33" s="238">
        <v>0</v>
      </c>
      <c r="CE33" s="239" t="s">
        <v>103</v>
      </c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IV33" s="129"/>
    </row>
    <row r="34" spans="1:83" ht="24.75">
      <c r="A34" s="249"/>
      <c r="B34" s="250"/>
      <c r="C34" s="248"/>
      <c r="D34" s="250"/>
      <c r="E34" s="250"/>
      <c r="F34" s="250"/>
      <c r="G34" s="250"/>
      <c r="H34" s="250"/>
      <c r="I34" s="250"/>
      <c r="J34" s="246"/>
      <c r="K34" s="247"/>
      <c r="L34" s="248"/>
      <c r="M34" s="247"/>
      <c r="N34" s="245"/>
      <c r="O34" s="245"/>
      <c r="P34" s="245"/>
      <c r="Q34" s="245"/>
      <c r="R34" s="245"/>
      <c r="S34" s="245"/>
      <c r="T34" s="245"/>
      <c r="U34" s="245"/>
      <c r="V34" s="245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2"/>
      <c r="AI34" s="243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41"/>
      <c r="BJ34" s="238"/>
      <c r="BK34" s="238"/>
      <c r="BL34" s="238"/>
      <c r="BM34" s="240"/>
      <c r="BN34" s="240"/>
      <c r="BO34" s="240"/>
      <c r="BP34" s="238"/>
      <c r="BQ34" s="238"/>
      <c r="BR34" s="130" t="s">
        <v>311</v>
      </c>
      <c r="BS34" s="30">
        <v>20</v>
      </c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</row>
    <row r="35" spans="1:83" ht="36">
      <c r="A35" s="249"/>
      <c r="B35" s="250"/>
      <c r="C35" s="248"/>
      <c r="D35" s="250"/>
      <c r="E35" s="250"/>
      <c r="F35" s="250"/>
      <c r="G35" s="250"/>
      <c r="H35" s="250"/>
      <c r="I35" s="250"/>
      <c r="J35" s="246"/>
      <c r="K35" s="247"/>
      <c r="L35" s="248"/>
      <c r="M35" s="247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2"/>
      <c r="AI35" s="243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41"/>
      <c r="BJ35" s="238"/>
      <c r="BK35" s="238"/>
      <c r="BL35" s="238"/>
      <c r="BM35" s="238"/>
      <c r="BN35" s="238"/>
      <c r="BO35" s="238"/>
      <c r="BP35" s="238"/>
      <c r="BQ35" s="238"/>
      <c r="BR35" s="130" t="s">
        <v>312</v>
      </c>
      <c r="BS35" s="30">
        <v>42.4</v>
      </c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</row>
    <row r="36" spans="1:83" s="31" customFormat="1" ht="140.25" customHeight="1" thickBot="1">
      <c r="A36" s="90">
        <v>21</v>
      </c>
      <c r="B36" s="91" t="s">
        <v>313</v>
      </c>
      <c r="C36" s="63" t="s">
        <v>314</v>
      </c>
      <c r="D36" s="83" t="s">
        <v>315</v>
      </c>
      <c r="E36" s="83" t="s">
        <v>316</v>
      </c>
      <c r="F36" s="83" t="s">
        <v>97</v>
      </c>
      <c r="G36" s="83" t="s">
        <v>98</v>
      </c>
      <c r="H36" s="83" t="s">
        <v>99</v>
      </c>
      <c r="I36" s="83" t="s">
        <v>315</v>
      </c>
      <c r="J36" s="92" t="s">
        <v>315</v>
      </c>
      <c r="K36" s="63">
        <v>15509</v>
      </c>
      <c r="L36" s="63" t="s">
        <v>317</v>
      </c>
      <c r="M36" s="63">
        <v>12314</v>
      </c>
      <c r="N36" s="63">
        <v>14949</v>
      </c>
      <c r="O36" s="63">
        <v>14598</v>
      </c>
      <c r="P36" s="63">
        <v>299</v>
      </c>
      <c r="Q36" s="63">
        <v>48.5</v>
      </c>
      <c r="R36" s="63">
        <v>24.2</v>
      </c>
      <c r="S36" s="63">
        <v>11</v>
      </c>
      <c r="T36" s="63">
        <v>11</v>
      </c>
      <c r="U36" s="63">
        <v>59.5</v>
      </c>
      <c r="V36" s="63">
        <v>35.2</v>
      </c>
      <c r="W36" s="63">
        <v>0</v>
      </c>
      <c r="X36" s="63">
        <v>0</v>
      </c>
      <c r="Y36" s="63">
        <v>0</v>
      </c>
      <c r="Z36" s="63">
        <v>588</v>
      </c>
      <c r="AA36" s="63">
        <v>577</v>
      </c>
      <c r="AB36" s="63">
        <v>98.13</v>
      </c>
      <c r="AC36" s="63">
        <v>0</v>
      </c>
      <c r="AD36" s="63">
        <v>1.3</v>
      </c>
      <c r="AE36" s="63">
        <v>0</v>
      </c>
      <c r="AF36" s="63">
        <v>0</v>
      </c>
      <c r="AG36" s="63">
        <v>0</v>
      </c>
      <c r="AH36" s="82" t="s">
        <v>318</v>
      </c>
      <c r="AI36" s="83" t="s">
        <v>315</v>
      </c>
      <c r="AJ36" s="63">
        <v>1610</v>
      </c>
      <c r="AK36" s="63">
        <v>2136</v>
      </c>
      <c r="AL36" s="63">
        <v>8000</v>
      </c>
      <c r="AM36" s="63"/>
      <c r="AN36" s="63"/>
      <c r="AO36" s="63">
        <v>2136</v>
      </c>
      <c r="AP36" s="63">
        <v>588</v>
      </c>
      <c r="AQ36" s="63" t="s">
        <v>186</v>
      </c>
      <c r="AR36" s="63">
        <v>1</v>
      </c>
      <c r="AS36" s="63">
        <v>467.5</v>
      </c>
      <c r="AT36" s="63">
        <v>1203.5</v>
      </c>
      <c r="AU36" s="63">
        <v>707.3</v>
      </c>
      <c r="AV36" s="63">
        <v>105.5</v>
      </c>
      <c r="AW36" s="63">
        <v>16.2</v>
      </c>
      <c r="AX36" s="63">
        <v>19.7</v>
      </c>
      <c r="AY36" s="63">
        <v>88.73</v>
      </c>
      <c r="AZ36" s="63">
        <v>17.1</v>
      </c>
      <c r="BA36" s="63">
        <v>66.13</v>
      </c>
      <c r="BB36" s="63">
        <v>9.64</v>
      </c>
      <c r="BC36" s="63" t="s">
        <v>202</v>
      </c>
      <c r="BD36" s="63">
        <v>2010</v>
      </c>
      <c r="BE36" s="63" t="s">
        <v>103</v>
      </c>
      <c r="BF36" s="63" t="s">
        <v>103</v>
      </c>
      <c r="BG36" s="63" t="s">
        <v>103</v>
      </c>
      <c r="BH36" s="63" t="s">
        <v>103</v>
      </c>
      <c r="BI36" s="63"/>
      <c r="BJ36" s="131" t="s">
        <v>319</v>
      </c>
      <c r="BK36" s="63">
        <v>649</v>
      </c>
      <c r="BL36" s="63">
        <v>407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  <c r="BR36" s="132" t="s">
        <v>320</v>
      </c>
      <c r="BS36" s="63">
        <v>242</v>
      </c>
      <c r="BT36" s="63">
        <v>0</v>
      </c>
      <c r="BU36" s="63"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 t="s">
        <v>103</v>
      </c>
      <c r="CB36" s="63">
        <v>0</v>
      </c>
      <c r="CC36" s="63" t="s">
        <v>103</v>
      </c>
      <c r="CD36" s="63">
        <v>0</v>
      </c>
      <c r="CE36" s="94" t="s">
        <v>103</v>
      </c>
    </row>
    <row r="37" spans="1:83" s="60" customFormat="1" ht="12.75" customHeight="1" thickBot="1">
      <c r="A37" s="133">
        <v>21</v>
      </c>
      <c r="B37" s="210"/>
      <c r="C37" s="210"/>
      <c r="D37" s="210"/>
      <c r="E37" s="210"/>
      <c r="F37" s="210"/>
      <c r="G37" s="210"/>
      <c r="H37" s="210"/>
      <c r="I37" s="210"/>
      <c r="J37" s="210"/>
      <c r="K37" s="134">
        <f aca="true" t="shared" si="3" ref="K37:AC37">K36+K33+K32+K31+K30+K29+K28+K27+K26+K25+K24+K23+K22+K21+K20+K19+K18+K17+K16+K15+K14</f>
        <v>689358</v>
      </c>
      <c r="L37" s="210"/>
      <c r="M37" s="134">
        <f t="shared" si="3"/>
        <v>620038</v>
      </c>
      <c r="N37" s="134">
        <f t="shared" si="3"/>
        <v>501297</v>
      </c>
      <c r="O37" s="134">
        <f t="shared" si="3"/>
        <v>390294</v>
      </c>
      <c r="P37" s="134">
        <f t="shared" si="3"/>
        <v>75915</v>
      </c>
      <c r="Q37" s="134">
        <f t="shared" si="3"/>
        <v>1505.32</v>
      </c>
      <c r="R37" s="134">
        <f t="shared" si="3"/>
        <v>973.09</v>
      </c>
      <c r="S37" s="134">
        <f t="shared" si="3"/>
        <v>29.199999999999996</v>
      </c>
      <c r="T37" s="134">
        <f t="shared" si="3"/>
        <v>25.9</v>
      </c>
      <c r="U37" s="134">
        <f t="shared" si="3"/>
        <v>1541.6599999999996</v>
      </c>
      <c r="V37" s="134">
        <f t="shared" si="3"/>
        <v>931.99</v>
      </c>
      <c r="W37" s="134">
        <f t="shared" si="3"/>
        <v>64.6663</v>
      </c>
      <c r="X37" s="134">
        <f t="shared" si="3"/>
        <v>36.53000000000001</v>
      </c>
      <c r="Y37" s="134">
        <f t="shared" si="3"/>
        <v>17448</v>
      </c>
      <c r="Z37" s="134">
        <f t="shared" si="3"/>
        <v>21886.1</v>
      </c>
      <c r="AA37" s="134">
        <f t="shared" si="3"/>
        <v>22867.59</v>
      </c>
      <c r="AB37" s="134"/>
      <c r="AC37" s="134">
        <f t="shared" si="3"/>
        <v>24972</v>
      </c>
      <c r="AD37" s="134"/>
      <c r="AE37" s="134"/>
      <c r="AF37" s="134"/>
      <c r="AG37" s="134"/>
      <c r="AH37" s="134"/>
      <c r="AI37" s="134"/>
      <c r="AJ37" s="134">
        <f aca="true" t="shared" si="4" ref="AJ37:AP37">AJ36+AJ33+AJ32+AJ31+AJ30+AJ29+AJ28+AJ27+AJ26+AJ25+AJ24+AJ23+AJ22+AJ21+AJ20+AJ19+AJ18+AJ17+AJ16+AJ15+AJ14</f>
        <v>76037</v>
      </c>
      <c r="AK37" s="134">
        <f t="shared" si="4"/>
        <v>74504</v>
      </c>
      <c r="AL37" s="134">
        <f t="shared" si="4"/>
        <v>119010</v>
      </c>
      <c r="AM37" s="134">
        <f t="shared" si="4"/>
        <v>10</v>
      </c>
      <c r="AN37" s="134">
        <f t="shared" si="4"/>
        <v>82330</v>
      </c>
      <c r="AO37" s="134">
        <f t="shared" si="4"/>
        <v>126582</v>
      </c>
      <c r="AP37" s="134">
        <f t="shared" si="4"/>
        <v>22841.8</v>
      </c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>
        <f aca="true" t="shared" si="5" ref="BK37:BQ37">BK36+BK33+BK32+BK31+BK30+BK29+BK28+BK27+BK26+BK25+BK24+BK23+BK22+BK21+BK20+BK19+BK18+BK17+BK16+BK15+BK14</f>
        <v>9241.182</v>
      </c>
      <c r="BL37" s="134">
        <f t="shared" si="5"/>
        <v>6076.5</v>
      </c>
      <c r="BM37" s="134">
        <f t="shared" si="5"/>
        <v>274</v>
      </c>
      <c r="BN37" s="134">
        <f t="shared" si="5"/>
        <v>0</v>
      </c>
      <c r="BO37" s="134">
        <f t="shared" si="5"/>
        <v>158.03</v>
      </c>
      <c r="BP37" s="134">
        <f t="shared" si="5"/>
        <v>1525</v>
      </c>
      <c r="BQ37" s="134">
        <f t="shared" si="5"/>
        <v>301.852</v>
      </c>
      <c r="BR37" s="134"/>
      <c r="BS37" s="134">
        <f aca="true" t="shared" si="6" ref="BS37:BZ37">BS36+BS33+BS32+BS31+BS30+BS29+BS28+BS27+BS26+BS25+BS24+BS23+BS22+BS21+BS20+BS19+BS18+BS17+BS16+BS15+BS14</f>
        <v>888.4</v>
      </c>
      <c r="BT37" s="134">
        <f t="shared" si="6"/>
        <v>15690.72</v>
      </c>
      <c r="BU37" s="134">
        <f t="shared" si="6"/>
        <v>986.323</v>
      </c>
      <c r="BV37" s="134">
        <f t="shared" si="6"/>
        <v>318.38494000000003</v>
      </c>
      <c r="BW37" s="134">
        <f t="shared" si="6"/>
        <v>87.93903</v>
      </c>
      <c r="BX37" s="134">
        <f t="shared" si="6"/>
        <v>8074.776970000001</v>
      </c>
      <c r="BY37" s="134">
        <f t="shared" si="6"/>
        <v>1328.915</v>
      </c>
      <c r="BZ37" s="134">
        <f t="shared" si="6"/>
        <v>13996.93</v>
      </c>
      <c r="CA37" s="134"/>
      <c r="CB37" s="134">
        <f>CB36+CB33+CB32+CB31+CB30+CB29+CB28+CB27+CB26+CB25+CB24+CB23+CB22+CB21+CB20+CB19+CB18+CB17+CB16+CB15+CB14</f>
        <v>2372.015</v>
      </c>
      <c r="CC37" s="134"/>
      <c r="CD37" s="134">
        <f>CD36+CD33+CD32+CD31+CD30+CD29+CD28+CD27+CD26+CD25+CD24+CD23+CD22+CD21+CD20+CD19+CD18+CD17+CD16+CD15+CD14</f>
        <v>845.4</v>
      </c>
      <c r="CE37" s="134"/>
    </row>
    <row r="38" spans="1:83" ht="13.5" customHeight="1" thickBot="1">
      <c r="A38" s="228" t="s">
        <v>321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</row>
    <row r="39" spans="1:83" ht="12.75">
      <c r="A39" s="90">
        <v>1</v>
      </c>
      <c r="B39" s="91" t="s">
        <v>322</v>
      </c>
      <c r="C39" s="135" t="s">
        <v>323</v>
      </c>
      <c r="D39" s="91" t="s">
        <v>324</v>
      </c>
      <c r="E39" s="91" t="s">
        <v>167</v>
      </c>
      <c r="F39" s="91" t="s">
        <v>97</v>
      </c>
      <c r="G39" s="91" t="s">
        <v>98</v>
      </c>
      <c r="H39" s="91" t="s">
        <v>112</v>
      </c>
      <c r="I39" s="91" t="s">
        <v>324</v>
      </c>
      <c r="J39" s="92" t="s">
        <v>324</v>
      </c>
      <c r="K39" s="63">
        <v>15172</v>
      </c>
      <c r="L39" s="63" t="s">
        <v>325</v>
      </c>
      <c r="M39" s="63">
        <v>6198</v>
      </c>
      <c r="N39" s="63">
        <v>2805</v>
      </c>
      <c r="O39" s="63">
        <v>2389</v>
      </c>
      <c r="P39" s="63">
        <v>416</v>
      </c>
      <c r="Q39" s="63">
        <v>14</v>
      </c>
      <c r="R39" s="63">
        <v>9</v>
      </c>
      <c r="S39" s="63">
        <v>0</v>
      </c>
      <c r="T39" s="63">
        <v>0</v>
      </c>
      <c r="U39" s="63">
        <v>14</v>
      </c>
      <c r="V39" s="63">
        <v>9</v>
      </c>
      <c r="W39" s="63">
        <v>0</v>
      </c>
      <c r="X39" s="63">
        <v>0</v>
      </c>
      <c r="Y39" s="63">
        <v>0</v>
      </c>
      <c r="Z39" s="63">
        <v>80.8</v>
      </c>
      <c r="AA39" s="63">
        <v>155.7</v>
      </c>
      <c r="AB39" s="63">
        <v>100</v>
      </c>
      <c r="AC39" s="63">
        <v>0</v>
      </c>
      <c r="AD39" s="63">
        <v>60</v>
      </c>
      <c r="AE39" s="63">
        <v>64</v>
      </c>
      <c r="AF39" s="63">
        <v>0</v>
      </c>
      <c r="AG39" s="63">
        <v>0</v>
      </c>
      <c r="AH39" s="82" t="s">
        <v>326</v>
      </c>
      <c r="AI39" s="91" t="s">
        <v>327</v>
      </c>
      <c r="AJ39" s="63">
        <v>488</v>
      </c>
      <c r="AK39" s="63">
        <v>376</v>
      </c>
      <c r="AL39" s="63">
        <v>600</v>
      </c>
      <c r="AM39" s="63" t="s">
        <v>103</v>
      </c>
      <c r="AN39" s="63">
        <v>1960</v>
      </c>
      <c r="AO39" s="63">
        <v>600</v>
      </c>
      <c r="AP39" s="63">
        <v>155.7</v>
      </c>
      <c r="AQ39" s="63" t="s">
        <v>210</v>
      </c>
      <c r="AR39" s="63">
        <v>0</v>
      </c>
      <c r="AS39" s="63">
        <v>870</v>
      </c>
      <c r="AT39" s="63">
        <v>1480</v>
      </c>
      <c r="AU39" s="63">
        <v>823</v>
      </c>
      <c r="AV39" s="63" t="s">
        <v>103</v>
      </c>
      <c r="AW39" s="63" t="s">
        <v>103</v>
      </c>
      <c r="AX39" s="63">
        <v>62.4</v>
      </c>
      <c r="AY39" s="63">
        <v>158</v>
      </c>
      <c r="AZ39" s="63">
        <v>66.4</v>
      </c>
      <c r="BA39" s="63">
        <v>26</v>
      </c>
      <c r="BB39" s="63">
        <v>2.4</v>
      </c>
      <c r="BC39" s="63" t="s">
        <v>202</v>
      </c>
      <c r="BD39" s="63">
        <v>2007</v>
      </c>
      <c r="BE39" s="63" t="s">
        <v>103</v>
      </c>
      <c r="BF39" s="136">
        <v>20</v>
      </c>
      <c r="BG39" s="63" t="s">
        <v>103</v>
      </c>
      <c r="BH39" s="63" t="s">
        <v>103</v>
      </c>
      <c r="BI39" s="63" t="s">
        <v>103</v>
      </c>
      <c r="BJ39" s="63" t="s">
        <v>328</v>
      </c>
      <c r="BK39" s="63">
        <v>2.2</v>
      </c>
      <c r="BL39" s="63">
        <v>2.2</v>
      </c>
      <c r="BM39" s="96">
        <v>0</v>
      </c>
      <c r="BN39" s="96">
        <v>0</v>
      </c>
      <c r="BO39" s="63">
        <v>0</v>
      </c>
      <c r="BP39" s="63">
        <v>0</v>
      </c>
      <c r="BQ39" s="63">
        <v>0</v>
      </c>
      <c r="BR39" s="63" t="s">
        <v>103</v>
      </c>
      <c r="BS39" s="63">
        <v>0</v>
      </c>
      <c r="BT39" s="63">
        <v>600</v>
      </c>
      <c r="BU39" s="63">
        <v>1063</v>
      </c>
      <c r="BV39" s="63">
        <v>0</v>
      </c>
      <c r="BW39" s="63">
        <v>0</v>
      </c>
      <c r="BX39" s="63">
        <v>243</v>
      </c>
      <c r="BY39" s="63">
        <v>0</v>
      </c>
      <c r="BZ39" s="63">
        <v>0</v>
      </c>
      <c r="CA39" s="63" t="s">
        <v>103</v>
      </c>
      <c r="CB39" s="63">
        <v>1151</v>
      </c>
      <c r="CC39" s="63" t="s">
        <v>283</v>
      </c>
      <c r="CD39" s="63">
        <v>269</v>
      </c>
      <c r="CE39" s="94" t="s">
        <v>173</v>
      </c>
    </row>
    <row r="40" spans="1:83" ht="12.75">
      <c r="A40" s="137">
        <v>2</v>
      </c>
      <c r="B40" s="91" t="s">
        <v>329</v>
      </c>
      <c r="C40" s="46" t="s">
        <v>330</v>
      </c>
      <c r="D40" s="83" t="s">
        <v>331</v>
      </c>
      <c r="E40" s="83" t="s">
        <v>96</v>
      </c>
      <c r="F40" s="83" t="s">
        <v>97</v>
      </c>
      <c r="G40" s="83" t="s">
        <v>98</v>
      </c>
      <c r="H40" s="83" t="s">
        <v>112</v>
      </c>
      <c r="I40" s="83" t="s">
        <v>331</v>
      </c>
      <c r="J40" s="92" t="s">
        <v>331</v>
      </c>
      <c r="K40" s="138">
        <v>35000</v>
      </c>
      <c r="L40" s="139" t="s">
        <v>332</v>
      </c>
      <c r="M40" s="46">
        <v>35000</v>
      </c>
      <c r="N40" s="46">
        <v>9512</v>
      </c>
      <c r="O40" s="46">
        <v>8425</v>
      </c>
      <c r="P40" s="46">
        <v>5650</v>
      </c>
      <c r="Q40" s="46">
        <v>57</v>
      </c>
      <c r="R40" s="46">
        <v>38</v>
      </c>
      <c r="S40" s="46">
        <v>4.3</v>
      </c>
      <c r="T40" s="46">
        <v>4.3</v>
      </c>
      <c r="U40" s="46">
        <v>61.3</v>
      </c>
      <c r="V40" s="46">
        <v>42.3</v>
      </c>
      <c r="W40" s="46">
        <v>0</v>
      </c>
      <c r="X40" s="46">
        <v>0</v>
      </c>
      <c r="Y40" s="46">
        <v>0</v>
      </c>
      <c r="Z40" s="46">
        <v>879</v>
      </c>
      <c r="AA40" s="46">
        <v>791</v>
      </c>
      <c r="AB40" s="46">
        <v>90</v>
      </c>
      <c r="AC40" s="46">
        <v>0</v>
      </c>
      <c r="AD40" s="46">
        <v>60</v>
      </c>
      <c r="AE40" s="46">
        <v>60</v>
      </c>
      <c r="AF40" s="46">
        <v>30</v>
      </c>
      <c r="AG40" s="46">
        <v>6</v>
      </c>
      <c r="AH40" s="82" t="s">
        <v>333</v>
      </c>
      <c r="AI40" s="83" t="s">
        <v>331</v>
      </c>
      <c r="AJ40" s="46">
        <v>2670</v>
      </c>
      <c r="AK40" s="46">
        <v>5350</v>
      </c>
      <c r="AL40" s="138">
        <v>10650</v>
      </c>
      <c r="AM40" s="46" t="s">
        <v>103</v>
      </c>
      <c r="AN40" s="46"/>
      <c r="AO40" s="46">
        <v>5750</v>
      </c>
      <c r="AP40" s="46">
        <v>879</v>
      </c>
      <c r="AQ40" s="46" t="s">
        <v>334</v>
      </c>
      <c r="AR40" s="46">
        <v>1</v>
      </c>
      <c r="AS40" s="46">
        <v>591</v>
      </c>
      <c r="AT40" s="46">
        <v>1120</v>
      </c>
      <c r="AU40" s="46">
        <v>338</v>
      </c>
      <c r="AV40" s="46">
        <v>84.5</v>
      </c>
      <c r="AW40" s="46">
        <v>10.8</v>
      </c>
      <c r="AX40" s="46">
        <v>8.9</v>
      </c>
      <c r="AY40" s="46">
        <v>49.2</v>
      </c>
      <c r="AZ40" s="46">
        <v>14.8</v>
      </c>
      <c r="BA40" s="46">
        <v>12.5</v>
      </c>
      <c r="BB40" s="46">
        <v>1.92</v>
      </c>
      <c r="BC40" s="46" t="s">
        <v>103</v>
      </c>
      <c r="BD40" s="46" t="s">
        <v>103</v>
      </c>
      <c r="BE40" s="46" t="s">
        <v>103</v>
      </c>
      <c r="BF40" s="46" t="s">
        <v>103</v>
      </c>
      <c r="BG40" s="46" t="s">
        <v>103</v>
      </c>
      <c r="BH40" s="46" t="s">
        <v>103</v>
      </c>
      <c r="BI40" s="46" t="s">
        <v>103</v>
      </c>
      <c r="BJ40" s="46" t="s">
        <v>335</v>
      </c>
      <c r="BK40" s="46">
        <v>494</v>
      </c>
      <c r="BL40" s="46">
        <v>0</v>
      </c>
      <c r="BM40" s="46">
        <v>0</v>
      </c>
      <c r="BN40" s="46">
        <v>0</v>
      </c>
      <c r="BO40" s="46">
        <v>0</v>
      </c>
      <c r="BP40" s="46">
        <v>494</v>
      </c>
      <c r="BQ40" s="46">
        <v>0</v>
      </c>
      <c r="BR40" s="46" t="s">
        <v>103</v>
      </c>
      <c r="BS40" s="46">
        <v>0</v>
      </c>
      <c r="BT40" s="46"/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 t="s">
        <v>103</v>
      </c>
      <c r="CB40" s="46">
        <v>0</v>
      </c>
      <c r="CC40" s="46" t="s">
        <v>103</v>
      </c>
      <c r="CD40" s="46">
        <v>0</v>
      </c>
      <c r="CE40" s="140" t="s">
        <v>103</v>
      </c>
    </row>
    <row r="41" spans="1:83" s="84" customFormat="1" ht="36">
      <c r="A41" s="90">
        <v>3</v>
      </c>
      <c r="B41" s="91" t="s">
        <v>336</v>
      </c>
      <c r="C41" s="46" t="s">
        <v>337</v>
      </c>
      <c r="D41" s="91" t="s">
        <v>338</v>
      </c>
      <c r="E41" s="91" t="s">
        <v>167</v>
      </c>
      <c r="F41" s="91" t="s">
        <v>97</v>
      </c>
      <c r="G41" s="91" t="s">
        <v>98</v>
      </c>
      <c r="H41" s="91" t="s">
        <v>112</v>
      </c>
      <c r="I41" s="91" t="s">
        <v>338</v>
      </c>
      <c r="J41" s="92" t="s">
        <v>338</v>
      </c>
      <c r="K41" s="46">
        <v>7800</v>
      </c>
      <c r="L41" s="46" t="s">
        <v>339</v>
      </c>
      <c r="M41" s="46">
        <v>7800</v>
      </c>
      <c r="N41" s="46">
        <v>13485</v>
      </c>
      <c r="O41" s="46">
        <v>9192</v>
      </c>
      <c r="P41" s="46">
        <v>4293</v>
      </c>
      <c r="Q41" s="46">
        <v>53</v>
      </c>
      <c r="R41" s="46">
        <v>19.3</v>
      </c>
      <c r="S41" s="46">
        <v>0</v>
      </c>
      <c r="T41" s="46">
        <v>0</v>
      </c>
      <c r="U41" s="46">
        <v>53</v>
      </c>
      <c r="V41" s="46">
        <v>19.3</v>
      </c>
      <c r="W41" s="46">
        <v>0</v>
      </c>
      <c r="X41" s="46">
        <v>0</v>
      </c>
      <c r="Y41" s="46">
        <v>20</v>
      </c>
      <c r="Z41" s="46">
        <v>451</v>
      </c>
      <c r="AA41" s="46">
        <v>308</v>
      </c>
      <c r="AB41" s="46">
        <v>62</v>
      </c>
      <c r="AC41" s="46">
        <v>20</v>
      </c>
      <c r="AD41" s="46">
        <v>18</v>
      </c>
      <c r="AE41" s="46">
        <v>1404</v>
      </c>
      <c r="AF41" s="46">
        <v>0</v>
      </c>
      <c r="AG41" s="46">
        <v>0</v>
      </c>
      <c r="AH41" s="82" t="s">
        <v>340</v>
      </c>
      <c r="AI41" s="91" t="s">
        <v>338</v>
      </c>
      <c r="AJ41" s="46">
        <v>750</v>
      </c>
      <c r="AK41" s="46">
        <v>800</v>
      </c>
      <c r="AL41" s="46">
        <v>1200</v>
      </c>
      <c r="AM41" s="46" t="s">
        <v>103</v>
      </c>
      <c r="AN41" s="46"/>
      <c r="AO41" s="46">
        <v>1200</v>
      </c>
      <c r="AP41" s="46">
        <v>284</v>
      </c>
      <c r="AQ41" s="46" t="s">
        <v>135</v>
      </c>
      <c r="AR41" s="46">
        <v>1</v>
      </c>
      <c r="AS41" s="46">
        <v>624</v>
      </c>
      <c r="AT41" s="46">
        <v>1100</v>
      </c>
      <c r="AU41" s="46">
        <v>246</v>
      </c>
      <c r="AV41" s="46" t="s">
        <v>103</v>
      </c>
      <c r="AW41" s="46" t="s">
        <v>103</v>
      </c>
      <c r="AX41" s="46">
        <v>9.82</v>
      </c>
      <c r="AY41" s="46">
        <v>57.15</v>
      </c>
      <c r="AZ41" s="46">
        <v>12.8</v>
      </c>
      <c r="BA41" s="46">
        <v>38.6</v>
      </c>
      <c r="BB41" s="46">
        <v>6.06</v>
      </c>
      <c r="BC41" s="46" t="s">
        <v>202</v>
      </c>
      <c r="BD41" s="46">
        <v>2015</v>
      </c>
      <c r="BE41" s="46" t="s">
        <v>103</v>
      </c>
      <c r="BF41" s="46" t="s">
        <v>103</v>
      </c>
      <c r="BG41" s="46" t="s">
        <v>103</v>
      </c>
      <c r="BH41" s="46" t="s">
        <v>341</v>
      </c>
      <c r="BI41" s="46" t="s">
        <v>341</v>
      </c>
      <c r="BJ41" s="46" t="s">
        <v>342</v>
      </c>
      <c r="BK41" s="46">
        <v>45.96</v>
      </c>
      <c r="BL41" s="46">
        <v>0</v>
      </c>
      <c r="BM41" s="46">
        <v>0</v>
      </c>
      <c r="BN41" s="46">
        <v>0</v>
      </c>
      <c r="BO41" s="46">
        <v>0</v>
      </c>
      <c r="BP41" s="46">
        <v>45.96</v>
      </c>
      <c r="BQ41" s="46">
        <v>0</v>
      </c>
      <c r="BR41" s="46" t="s">
        <v>103</v>
      </c>
      <c r="BS41" s="46">
        <v>0</v>
      </c>
      <c r="BT41" s="46">
        <v>475</v>
      </c>
      <c r="BU41" s="46">
        <v>0</v>
      </c>
      <c r="BV41" s="46">
        <v>0</v>
      </c>
      <c r="BW41" s="46">
        <v>0</v>
      </c>
      <c r="BX41" s="46">
        <v>189</v>
      </c>
      <c r="BY41" s="46">
        <v>0</v>
      </c>
      <c r="BZ41" s="46">
        <v>286</v>
      </c>
      <c r="CA41" s="46" t="s">
        <v>283</v>
      </c>
      <c r="CB41" s="46">
        <v>0</v>
      </c>
      <c r="CC41" s="46" t="s">
        <v>103</v>
      </c>
      <c r="CD41" s="46">
        <v>0</v>
      </c>
      <c r="CE41" s="140" t="s">
        <v>103</v>
      </c>
    </row>
    <row r="42" spans="1:83" s="81" customFormat="1" ht="48">
      <c r="A42" s="90">
        <v>4</v>
      </c>
      <c r="B42" s="91" t="s">
        <v>343</v>
      </c>
      <c r="C42" s="46" t="s">
        <v>344</v>
      </c>
      <c r="D42" s="91" t="s">
        <v>345</v>
      </c>
      <c r="E42" s="91" t="s">
        <v>111</v>
      </c>
      <c r="F42" s="91" t="s">
        <v>97</v>
      </c>
      <c r="G42" s="91" t="s">
        <v>98</v>
      </c>
      <c r="H42" s="91" t="s">
        <v>112</v>
      </c>
      <c r="I42" s="91" t="s">
        <v>345</v>
      </c>
      <c r="J42" s="92" t="s">
        <v>345</v>
      </c>
      <c r="K42" s="46">
        <v>12603</v>
      </c>
      <c r="L42" s="46" t="s">
        <v>346</v>
      </c>
      <c r="M42" s="46">
        <v>12603</v>
      </c>
      <c r="N42" s="46">
        <v>13659</v>
      </c>
      <c r="O42" s="46">
        <v>11500</v>
      </c>
      <c r="P42" s="46">
        <v>2159</v>
      </c>
      <c r="Q42" s="46">
        <v>28.7</v>
      </c>
      <c r="R42" s="46">
        <v>26.9</v>
      </c>
      <c r="S42" s="46">
        <v>0</v>
      </c>
      <c r="T42" s="46">
        <v>0</v>
      </c>
      <c r="U42" s="46">
        <v>28.7</v>
      </c>
      <c r="V42" s="46">
        <v>26.9</v>
      </c>
      <c r="W42" s="46">
        <v>0.15</v>
      </c>
      <c r="X42" s="46">
        <v>0</v>
      </c>
      <c r="Y42" s="46">
        <v>27</v>
      </c>
      <c r="Z42" s="141">
        <v>490.919</v>
      </c>
      <c r="AA42" s="141">
        <v>48.458</v>
      </c>
      <c r="AB42" s="142">
        <v>98.7</v>
      </c>
      <c r="AC42" s="142">
        <v>0.24</v>
      </c>
      <c r="AD42" s="142">
        <v>2</v>
      </c>
      <c r="AE42" s="46">
        <v>0</v>
      </c>
      <c r="AF42" s="46">
        <v>0</v>
      </c>
      <c r="AG42" s="46">
        <v>0</v>
      </c>
      <c r="AH42" s="143" t="s">
        <v>347</v>
      </c>
      <c r="AI42" s="92" t="s">
        <v>345</v>
      </c>
      <c r="AJ42" s="46">
        <v>3500</v>
      </c>
      <c r="AK42" s="46">
        <v>3500</v>
      </c>
      <c r="AL42" s="46">
        <v>3500</v>
      </c>
      <c r="AM42" s="46" t="s">
        <v>103</v>
      </c>
      <c r="AN42" s="46">
        <v>3500</v>
      </c>
      <c r="AO42" s="46">
        <v>3523.8</v>
      </c>
      <c r="AP42" s="142">
        <v>424</v>
      </c>
      <c r="AQ42" s="46" t="s">
        <v>186</v>
      </c>
      <c r="AR42" s="46">
        <v>1</v>
      </c>
      <c r="AS42" s="46">
        <v>350.4</v>
      </c>
      <c r="AT42" s="46">
        <v>731.2</v>
      </c>
      <c r="AU42" s="46">
        <v>359.3</v>
      </c>
      <c r="AV42" s="46">
        <v>52.8</v>
      </c>
      <c r="AW42" s="46">
        <v>9.39</v>
      </c>
      <c r="AX42" s="46">
        <v>10.5</v>
      </c>
      <c r="AY42" s="46">
        <v>49.4</v>
      </c>
      <c r="AZ42" s="46">
        <v>9</v>
      </c>
      <c r="BA42" s="46">
        <v>11.4</v>
      </c>
      <c r="BB42" s="46">
        <v>0.8</v>
      </c>
      <c r="BC42" s="46" t="s">
        <v>103</v>
      </c>
      <c r="BD42" s="46" t="s">
        <v>103</v>
      </c>
      <c r="BE42" s="46" t="s">
        <v>103</v>
      </c>
      <c r="BF42" s="46" t="s">
        <v>103</v>
      </c>
      <c r="BG42" s="46" t="s">
        <v>103</v>
      </c>
      <c r="BH42" s="46" t="s">
        <v>103</v>
      </c>
      <c r="BI42" s="46" t="s">
        <v>103</v>
      </c>
      <c r="BJ42" s="46" t="s">
        <v>348</v>
      </c>
      <c r="BK42" s="46">
        <v>323</v>
      </c>
      <c r="BL42" s="46">
        <v>242</v>
      </c>
      <c r="BM42" s="46">
        <v>0</v>
      </c>
      <c r="BN42" s="46">
        <v>0</v>
      </c>
      <c r="BO42" s="46">
        <v>81</v>
      </c>
      <c r="BP42" s="46">
        <v>0</v>
      </c>
      <c r="BQ42" s="46">
        <v>0</v>
      </c>
      <c r="BR42" s="46" t="s">
        <v>103</v>
      </c>
      <c r="BS42" s="46">
        <v>0</v>
      </c>
      <c r="BT42" s="46">
        <v>69.99</v>
      </c>
      <c r="BU42" s="46">
        <v>0</v>
      </c>
      <c r="BV42" s="46">
        <v>0</v>
      </c>
      <c r="BW42" s="46">
        <v>0</v>
      </c>
      <c r="BX42" s="141">
        <v>69.994</v>
      </c>
      <c r="BY42" s="46">
        <v>0</v>
      </c>
      <c r="BZ42" s="46">
        <v>0</v>
      </c>
      <c r="CA42" s="46" t="s">
        <v>103</v>
      </c>
      <c r="CB42" s="46">
        <v>0</v>
      </c>
      <c r="CC42" s="46" t="s">
        <v>103</v>
      </c>
      <c r="CD42" s="46">
        <v>0</v>
      </c>
      <c r="CE42" s="140" t="s">
        <v>103</v>
      </c>
    </row>
    <row r="43" spans="1:83" ht="12.75">
      <c r="A43" s="90">
        <v>5</v>
      </c>
      <c r="B43" s="91" t="s">
        <v>349</v>
      </c>
      <c r="C43" s="144" t="s">
        <v>350</v>
      </c>
      <c r="D43" s="91" t="s">
        <v>351</v>
      </c>
      <c r="E43" s="91" t="s">
        <v>191</v>
      </c>
      <c r="F43" s="91" t="s">
        <v>97</v>
      </c>
      <c r="G43" s="91" t="s">
        <v>98</v>
      </c>
      <c r="H43" s="91" t="s">
        <v>99</v>
      </c>
      <c r="I43" s="91" t="s">
        <v>351</v>
      </c>
      <c r="J43" s="92" t="s">
        <v>352</v>
      </c>
      <c r="K43" s="144">
        <v>5662</v>
      </c>
      <c r="L43" s="144" t="s">
        <v>353</v>
      </c>
      <c r="M43" s="144">
        <v>5662</v>
      </c>
      <c r="N43" s="144">
        <v>5662</v>
      </c>
      <c r="O43" s="144">
        <v>880</v>
      </c>
      <c r="P43" s="144">
        <v>4782</v>
      </c>
      <c r="Q43" s="144">
        <v>0</v>
      </c>
      <c r="R43" s="46">
        <v>0</v>
      </c>
      <c r="S43" s="144">
        <v>20.3</v>
      </c>
      <c r="T43" s="144">
        <v>20.3</v>
      </c>
      <c r="U43" s="144">
        <v>20.3</v>
      </c>
      <c r="V43" s="144">
        <v>20.3</v>
      </c>
      <c r="W43" s="144">
        <v>10</v>
      </c>
      <c r="X43" s="144">
        <v>10</v>
      </c>
      <c r="Y43" s="144">
        <v>0</v>
      </c>
      <c r="Z43" s="144">
        <v>101</v>
      </c>
      <c r="AA43" s="144">
        <v>73</v>
      </c>
      <c r="AB43" s="144">
        <v>100</v>
      </c>
      <c r="AC43" s="144">
        <v>0</v>
      </c>
      <c r="AD43" s="144">
        <v>0</v>
      </c>
      <c r="AE43" s="144">
        <v>0</v>
      </c>
      <c r="AF43" s="144">
        <v>0</v>
      </c>
      <c r="AG43" s="144">
        <v>0</v>
      </c>
      <c r="AH43" s="82" t="s">
        <v>354</v>
      </c>
      <c r="AI43" s="91" t="s">
        <v>351</v>
      </c>
      <c r="AJ43" s="144">
        <v>480</v>
      </c>
      <c r="AK43" s="144">
        <v>1024</v>
      </c>
      <c r="AL43" s="144">
        <v>1024</v>
      </c>
      <c r="AM43" s="144" t="s">
        <v>103</v>
      </c>
      <c r="AN43" s="144">
        <v>1024</v>
      </c>
      <c r="AO43" s="144">
        <v>101</v>
      </c>
      <c r="AP43" s="144">
        <v>101</v>
      </c>
      <c r="AQ43" s="144" t="s">
        <v>186</v>
      </c>
      <c r="AR43" s="144">
        <v>1</v>
      </c>
      <c r="AS43" s="144">
        <v>420</v>
      </c>
      <c r="AT43" s="144">
        <v>600</v>
      </c>
      <c r="AU43" s="144">
        <v>380</v>
      </c>
      <c r="AV43" s="144">
        <v>80</v>
      </c>
      <c r="AW43" s="144">
        <v>12</v>
      </c>
      <c r="AX43" s="144">
        <v>12</v>
      </c>
      <c r="AY43" s="144">
        <v>60</v>
      </c>
      <c r="AZ43" s="144">
        <v>16.8</v>
      </c>
      <c r="BA43" s="144">
        <v>22</v>
      </c>
      <c r="BB43" s="144">
        <v>14</v>
      </c>
      <c r="BC43" s="144" t="s">
        <v>103</v>
      </c>
      <c r="BD43" s="144" t="s">
        <v>103</v>
      </c>
      <c r="BE43" s="144" t="s">
        <v>103</v>
      </c>
      <c r="BF43" s="144" t="s">
        <v>103</v>
      </c>
      <c r="BG43" s="144" t="s">
        <v>103</v>
      </c>
      <c r="BH43" s="144" t="s">
        <v>103</v>
      </c>
      <c r="BI43" s="144" t="s">
        <v>103</v>
      </c>
      <c r="BJ43" s="46" t="s">
        <v>194</v>
      </c>
      <c r="BK43" s="144">
        <v>30</v>
      </c>
      <c r="BL43" s="144">
        <v>0</v>
      </c>
      <c r="BM43" s="144">
        <v>0</v>
      </c>
      <c r="BN43" s="144">
        <v>0</v>
      </c>
      <c r="BO43" s="144">
        <v>30</v>
      </c>
      <c r="BP43" s="144">
        <v>0</v>
      </c>
      <c r="BQ43" s="144">
        <v>0</v>
      </c>
      <c r="BR43" s="144" t="s">
        <v>103</v>
      </c>
      <c r="BS43" s="144">
        <v>0</v>
      </c>
      <c r="BT43" s="144">
        <v>1110</v>
      </c>
      <c r="BU43" s="144">
        <v>0</v>
      </c>
      <c r="BV43" s="144">
        <v>0</v>
      </c>
      <c r="BW43" s="144">
        <v>0</v>
      </c>
      <c r="BX43" s="144">
        <v>60</v>
      </c>
      <c r="BY43" s="144">
        <v>0</v>
      </c>
      <c r="BZ43" s="144">
        <v>306</v>
      </c>
      <c r="CA43" s="144" t="s">
        <v>267</v>
      </c>
      <c r="CB43" s="144">
        <v>744</v>
      </c>
      <c r="CC43" s="144" t="s">
        <v>283</v>
      </c>
      <c r="CD43" s="144">
        <v>0</v>
      </c>
      <c r="CE43" s="145" t="s">
        <v>103</v>
      </c>
    </row>
    <row r="44" spans="1:89" s="151" customFormat="1" ht="141" customHeight="1">
      <c r="A44" s="137">
        <v>6</v>
      </c>
      <c r="B44" s="146" t="s">
        <v>355</v>
      </c>
      <c r="C44" s="46" t="s">
        <v>356</v>
      </c>
      <c r="D44" s="146" t="s">
        <v>357</v>
      </c>
      <c r="E44" s="146" t="s">
        <v>358</v>
      </c>
      <c r="F44" s="146" t="s">
        <v>97</v>
      </c>
      <c r="G44" s="146" t="s">
        <v>98</v>
      </c>
      <c r="H44" s="146" t="s">
        <v>99</v>
      </c>
      <c r="I44" s="146" t="s">
        <v>359</v>
      </c>
      <c r="J44" s="45" t="s">
        <v>360</v>
      </c>
      <c r="K44" s="63">
        <v>11269</v>
      </c>
      <c r="L44" s="63" t="s">
        <v>361</v>
      </c>
      <c r="M44" s="63">
        <v>11269</v>
      </c>
      <c r="N44" s="63">
        <v>11397</v>
      </c>
      <c r="O44" s="63">
        <v>6570</v>
      </c>
      <c r="P44" s="63">
        <v>4440</v>
      </c>
      <c r="Q44" s="63">
        <v>15.1</v>
      </c>
      <c r="R44" s="63">
        <v>14.55</v>
      </c>
      <c r="S44" s="63">
        <v>0</v>
      </c>
      <c r="T44" s="63">
        <v>0</v>
      </c>
      <c r="U44" s="63">
        <v>15.1</v>
      </c>
      <c r="V44" s="63">
        <v>14.55</v>
      </c>
      <c r="W44" s="63">
        <v>2.4939999999999998</v>
      </c>
      <c r="X44" s="63">
        <v>2.4939999999999998</v>
      </c>
      <c r="Y44" s="147">
        <v>0</v>
      </c>
      <c r="Z44" s="63">
        <v>273</v>
      </c>
      <c r="AA44" s="63">
        <v>235</v>
      </c>
      <c r="AB44" s="63">
        <v>86</v>
      </c>
      <c r="AC44" s="63">
        <v>0</v>
      </c>
      <c r="AD44" s="63">
        <v>8.2</v>
      </c>
      <c r="AE44" s="63">
        <v>16.3</v>
      </c>
      <c r="AF44" s="63">
        <v>0</v>
      </c>
      <c r="AG44" s="63">
        <v>0</v>
      </c>
      <c r="AH44" s="148" t="s">
        <v>362</v>
      </c>
      <c r="AI44" s="146" t="s">
        <v>357</v>
      </c>
      <c r="AJ44" s="63">
        <v>833</v>
      </c>
      <c r="AK44" s="63">
        <v>850</v>
      </c>
      <c r="AL44" s="63">
        <v>1250</v>
      </c>
      <c r="AM44" s="63" t="s">
        <v>103</v>
      </c>
      <c r="AN44" s="63">
        <v>1500</v>
      </c>
      <c r="AO44" s="63">
        <v>1250</v>
      </c>
      <c r="AP44" s="63">
        <v>273</v>
      </c>
      <c r="AQ44" s="63" t="s">
        <v>186</v>
      </c>
      <c r="AR44" s="63">
        <v>1</v>
      </c>
      <c r="AS44" s="63">
        <v>694</v>
      </c>
      <c r="AT44" s="63">
        <v>1915</v>
      </c>
      <c r="AU44" s="63">
        <v>2915.5</v>
      </c>
      <c r="AV44" s="63" t="s">
        <v>103</v>
      </c>
      <c r="AW44" s="63" t="s">
        <v>103</v>
      </c>
      <c r="AX44" s="63">
        <v>15.2</v>
      </c>
      <c r="AY44" s="63">
        <v>55.2</v>
      </c>
      <c r="AZ44" s="63">
        <v>15.9</v>
      </c>
      <c r="BA44" s="63" t="s">
        <v>103</v>
      </c>
      <c r="BB44" s="63" t="s">
        <v>103</v>
      </c>
      <c r="BC44" s="63" t="s">
        <v>202</v>
      </c>
      <c r="BD44" s="63">
        <v>2008</v>
      </c>
      <c r="BE44" s="63" t="s">
        <v>363</v>
      </c>
      <c r="BF44" s="149" t="s">
        <v>364</v>
      </c>
      <c r="BG44" s="63" t="s">
        <v>103</v>
      </c>
      <c r="BH44" s="63">
        <v>2010</v>
      </c>
      <c r="BI44" s="63">
        <v>2010</v>
      </c>
      <c r="BJ44" s="63" t="s">
        <v>365</v>
      </c>
      <c r="BK44" s="63">
        <v>46</v>
      </c>
      <c r="BL44" s="63">
        <v>0</v>
      </c>
      <c r="BM44" s="63">
        <v>0</v>
      </c>
      <c r="BN44" s="63">
        <v>0</v>
      </c>
      <c r="BO44" s="63">
        <v>46</v>
      </c>
      <c r="BP44" s="63">
        <v>0</v>
      </c>
      <c r="BQ44" s="63">
        <v>0</v>
      </c>
      <c r="BR44" s="63" t="s">
        <v>103</v>
      </c>
      <c r="BS44" s="63">
        <f>-BL113</f>
        <v>0</v>
      </c>
      <c r="BT44" s="111">
        <v>1026</v>
      </c>
      <c r="BU44" s="63">
        <v>436</v>
      </c>
      <c r="BV44" s="63">
        <v>0</v>
      </c>
      <c r="BW44" s="63">
        <v>0</v>
      </c>
      <c r="BX44" s="63">
        <v>386</v>
      </c>
      <c r="BY44" s="63">
        <v>46</v>
      </c>
      <c r="BZ44" s="63">
        <v>0</v>
      </c>
      <c r="CA44" s="63" t="s">
        <v>103</v>
      </c>
      <c r="CB44" s="63">
        <v>1030</v>
      </c>
      <c r="CC44" s="63" t="s">
        <v>138</v>
      </c>
      <c r="CD44" s="63">
        <v>0</v>
      </c>
      <c r="CE44" s="94" t="s">
        <v>103</v>
      </c>
      <c r="CF44" s="150"/>
      <c r="CG44" s="150"/>
      <c r="CH44" s="150"/>
      <c r="CI44" s="150"/>
      <c r="CJ44" s="150"/>
      <c r="CK44" s="150"/>
    </row>
    <row r="45" spans="1:83" ht="36">
      <c r="A45" s="90">
        <v>7</v>
      </c>
      <c r="B45" s="91" t="s">
        <v>366</v>
      </c>
      <c r="C45" s="46" t="s">
        <v>367</v>
      </c>
      <c r="D45" s="91" t="s">
        <v>368</v>
      </c>
      <c r="E45" s="91" t="s">
        <v>262</v>
      </c>
      <c r="F45" s="91" t="s">
        <v>97</v>
      </c>
      <c r="G45" s="91" t="s">
        <v>98</v>
      </c>
      <c r="H45" s="91" t="s">
        <v>99</v>
      </c>
      <c r="I45" s="91" t="s">
        <v>368</v>
      </c>
      <c r="J45" s="91" t="s">
        <v>369</v>
      </c>
      <c r="K45" s="46">
        <v>10000</v>
      </c>
      <c r="L45" s="139" t="s">
        <v>370</v>
      </c>
      <c r="M45" s="46">
        <v>12891</v>
      </c>
      <c r="N45" s="46">
        <v>9100</v>
      </c>
      <c r="O45" s="46"/>
      <c r="P45" s="46"/>
      <c r="Q45" s="46">
        <v>47.77</v>
      </c>
      <c r="R45" s="46">
        <v>0</v>
      </c>
      <c r="S45" s="46">
        <v>0</v>
      </c>
      <c r="T45" s="46">
        <v>0</v>
      </c>
      <c r="U45" s="46">
        <v>47.77</v>
      </c>
      <c r="V45" s="46">
        <v>0</v>
      </c>
      <c r="W45" s="46">
        <v>4.67</v>
      </c>
      <c r="X45" s="46">
        <v>0</v>
      </c>
      <c r="Y45" s="46">
        <v>0</v>
      </c>
      <c r="Z45" s="46">
        <v>227.4</v>
      </c>
      <c r="AA45" s="46">
        <v>166</v>
      </c>
      <c r="AB45" s="46">
        <v>74.77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82" t="s">
        <v>371</v>
      </c>
      <c r="AI45" s="91" t="s">
        <v>368</v>
      </c>
      <c r="AJ45" s="46"/>
      <c r="AK45" s="46">
        <v>2300</v>
      </c>
      <c r="AL45" s="46">
        <v>2300</v>
      </c>
      <c r="AM45" s="46" t="s">
        <v>103</v>
      </c>
      <c r="AN45" s="46">
        <v>2300</v>
      </c>
      <c r="AO45" s="46">
        <v>1418</v>
      </c>
      <c r="AP45" s="46">
        <v>222</v>
      </c>
      <c r="AQ45" s="46" t="s">
        <v>186</v>
      </c>
      <c r="AR45" s="46">
        <v>1</v>
      </c>
      <c r="AS45" s="46">
        <v>657</v>
      </c>
      <c r="AT45" s="46">
        <v>3876</v>
      </c>
      <c r="AU45" s="46">
        <v>82</v>
      </c>
      <c r="AV45" s="46">
        <v>40.4</v>
      </c>
      <c r="AW45" s="46">
        <v>6.74</v>
      </c>
      <c r="AX45" s="46">
        <v>12.14</v>
      </c>
      <c r="AY45" s="46">
        <v>54.64</v>
      </c>
      <c r="AZ45" s="46">
        <v>6</v>
      </c>
      <c r="BA45" s="46">
        <v>14.07</v>
      </c>
      <c r="BB45" s="46">
        <v>0.6</v>
      </c>
      <c r="BC45" s="46" t="s">
        <v>103</v>
      </c>
      <c r="BD45" s="46" t="s">
        <v>103</v>
      </c>
      <c r="BE45" s="46" t="s">
        <v>103</v>
      </c>
      <c r="BF45" s="46" t="s">
        <v>103</v>
      </c>
      <c r="BG45" s="46" t="s">
        <v>103</v>
      </c>
      <c r="BH45" s="46" t="s">
        <v>103</v>
      </c>
      <c r="BI45" s="46" t="s">
        <v>103</v>
      </c>
      <c r="BJ45" s="46" t="s">
        <v>372</v>
      </c>
      <c r="BK45" s="46">
        <v>212</v>
      </c>
      <c r="BL45" s="46">
        <v>0</v>
      </c>
      <c r="BM45" s="46">
        <v>0</v>
      </c>
      <c r="BN45" s="46">
        <v>0</v>
      </c>
      <c r="BO45" s="46">
        <v>149</v>
      </c>
      <c r="BP45" s="46">
        <v>63</v>
      </c>
      <c r="BQ45" s="46">
        <v>0</v>
      </c>
      <c r="BR45" s="46" t="s">
        <v>103</v>
      </c>
      <c r="BS45" s="46">
        <v>0</v>
      </c>
      <c r="BT45" s="46">
        <v>439.2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 t="s">
        <v>103</v>
      </c>
      <c r="CB45" s="46">
        <v>0</v>
      </c>
      <c r="CC45" s="46" t="s">
        <v>103</v>
      </c>
      <c r="CD45" s="46">
        <v>439.2</v>
      </c>
      <c r="CE45" s="140" t="s">
        <v>373</v>
      </c>
    </row>
    <row r="46" spans="1:83" ht="12.75">
      <c r="A46" s="90">
        <v>8</v>
      </c>
      <c r="B46" s="45" t="s">
        <v>374</v>
      </c>
      <c r="C46" s="46" t="s">
        <v>375</v>
      </c>
      <c r="D46" s="45" t="s">
        <v>376</v>
      </c>
      <c r="E46" s="45" t="s">
        <v>232</v>
      </c>
      <c r="F46" s="45" t="s">
        <v>97</v>
      </c>
      <c r="G46" s="45" t="s">
        <v>98</v>
      </c>
      <c r="H46" s="45" t="s">
        <v>112</v>
      </c>
      <c r="I46" s="45" t="s">
        <v>377</v>
      </c>
      <c r="J46" s="45" t="s">
        <v>377</v>
      </c>
      <c r="K46" s="46">
        <v>9750</v>
      </c>
      <c r="L46" s="46" t="s">
        <v>378</v>
      </c>
      <c r="M46" s="138">
        <v>10675</v>
      </c>
      <c r="N46" s="138">
        <v>11010</v>
      </c>
      <c r="O46" s="138">
        <v>10278</v>
      </c>
      <c r="P46" s="46">
        <v>732</v>
      </c>
      <c r="Q46" s="46">
        <v>12.3</v>
      </c>
      <c r="R46" s="46"/>
      <c r="S46" s="46">
        <v>21.8</v>
      </c>
      <c r="T46" s="46"/>
      <c r="U46" s="46">
        <v>34.1</v>
      </c>
      <c r="V46" s="46"/>
      <c r="W46" s="152">
        <v>0</v>
      </c>
      <c r="X46" s="152">
        <v>0</v>
      </c>
      <c r="Y46" s="46">
        <v>0</v>
      </c>
      <c r="Z46" s="46">
        <v>656</v>
      </c>
      <c r="AA46" s="46">
        <v>656</v>
      </c>
      <c r="AB46" s="46">
        <v>99</v>
      </c>
      <c r="AC46" s="46">
        <v>0</v>
      </c>
      <c r="AD46" s="46">
        <v>7</v>
      </c>
      <c r="AE46" s="46">
        <v>4</v>
      </c>
      <c r="AF46" s="46">
        <v>0</v>
      </c>
      <c r="AG46" s="46">
        <v>0</v>
      </c>
      <c r="AH46" s="82" t="s">
        <v>379</v>
      </c>
      <c r="AI46" s="91" t="s">
        <v>376</v>
      </c>
      <c r="AJ46" s="46">
        <v>2500</v>
      </c>
      <c r="AK46" s="46">
        <v>3500</v>
      </c>
      <c r="AL46" s="46">
        <v>4500</v>
      </c>
      <c r="AM46" s="46" t="s">
        <v>103</v>
      </c>
      <c r="AN46" s="46">
        <v>2000</v>
      </c>
      <c r="AO46" s="46">
        <v>2000</v>
      </c>
      <c r="AP46" s="46">
        <v>650</v>
      </c>
      <c r="AQ46" s="46" t="s">
        <v>186</v>
      </c>
      <c r="AR46" s="46">
        <v>1</v>
      </c>
      <c r="AS46" s="46">
        <v>465</v>
      </c>
      <c r="AT46" s="46">
        <v>826</v>
      </c>
      <c r="AU46" s="46">
        <v>156</v>
      </c>
      <c r="AV46" s="46" t="s">
        <v>103</v>
      </c>
      <c r="AW46" s="46" t="s">
        <v>103</v>
      </c>
      <c r="AX46" s="46">
        <v>7.6</v>
      </c>
      <c r="AY46" s="46">
        <v>43.2</v>
      </c>
      <c r="AZ46" s="46">
        <v>5.3</v>
      </c>
      <c r="BA46" s="46" t="s">
        <v>103</v>
      </c>
      <c r="BB46" s="46" t="s">
        <v>103</v>
      </c>
      <c r="BC46" s="46" t="s">
        <v>105</v>
      </c>
      <c r="BD46" s="46" t="s">
        <v>103</v>
      </c>
      <c r="BE46" s="46" t="s">
        <v>103</v>
      </c>
      <c r="BF46" s="46" t="s">
        <v>103</v>
      </c>
      <c r="BG46" s="46" t="s">
        <v>103</v>
      </c>
      <c r="BH46" s="46" t="s">
        <v>103</v>
      </c>
      <c r="BI46" s="46" t="s">
        <v>103</v>
      </c>
      <c r="BJ46" s="46" t="s">
        <v>380</v>
      </c>
      <c r="BK46" s="46">
        <v>80</v>
      </c>
      <c r="BL46" s="152">
        <v>0</v>
      </c>
      <c r="BM46" s="152">
        <v>0</v>
      </c>
      <c r="BN46" s="152">
        <v>0</v>
      </c>
      <c r="BO46" s="152">
        <v>80</v>
      </c>
      <c r="BP46" s="46">
        <v>0</v>
      </c>
      <c r="BQ46" s="46">
        <v>0</v>
      </c>
      <c r="BR46" s="46" t="s">
        <v>103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 t="s">
        <v>103</v>
      </c>
      <c r="CB46" s="46">
        <v>0</v>
      </c>
      <c r="CC46" s="46" t="s">
        <v>103</v>
      </c>
      <c r="CD46" s="46">
        <v>0</v>
      </c>
      <c r="CE46" s="140" t="s">
        <v>103</v>
      </c>
    </row>
    <row r="47" spans="1:83" ht="24">
      <c r="A47" s="90">
        <v>9</v>
      </c>
      <c r="B47" s="92" t="s">
        <v>381</v>
      </c>
      <c r="C47" s="153" t="s">
        <v>382</v>
      </c>
      <c r="D47" s="92" t="s">
        <v>383</v>
      </c>
      <c r="E47" s="92" t="s">
        <v>191</v>
      </c>
      <c r="F47" s="92" t="s">
        <v>97</v>
      </c>
      <c r="G47" s="92" t="s">
        <v>98</v>
      </c>
      <c r="H47" s="92" t="s">
        <v>99</v>
      </c>
      <c r="I47" s="92" t="s">
        <v>383</v>
      </c>
      <c r="J47" s="92" t="s">
        <v>383</v>
      </c>
      <c r="K47" s="46">
        <v>9364</v>
      </c>
      <c r="L47" s="46" t="s">
        <v>384</v>
      </c>
      <c r="M47" s="46">
        <v>8272</v>
      </c>
      <c r="N47" s="46">
        <v>14986</v>
      </c>
      <c r="O47" s="46">
        <v>9600</v>
      </c>
      <c r="P47" s="46">
        <v>5400</v>
      </c>
      <c r="Q47" s="46">
        <v>58</v>
      </c>
      <c r="R47" s="46">
        <v>33</v>
      </c>
      <c r="S47" s="46">
        <v>0</v>
      </c>
      <c r="T47" s="46">
        <v>0</v>
      </c>
      <c r="U47" s="46">
        <v>58</v>
      </c>
      <c r="V47" s="46">
        <v>33</v>
      </c>
      <c r="W47" s="46">
        <v>3</v>
      </c>
      <c r="X47" s="46">
        <v>3</v>
      </c>
      <c r="Y47" s="46">
        <v>216</v>
      </c>
      <c r="Z47" s="46">
        <v>206</v>
      </c>
      <c r="AA47" s="46">
        <v>198</v>
      </c>
      <c r="AB47" s="46">
        <v>96.12</v>
      </c>
      <c r="AC47" s="46">
        <v>0</v>
      </c>
      <c r="AD47" s="46">
        <v>4.37</v>
      </c>
      <c r="AE47" s="46">
        <v>361</v>
      </c>
      <c r="AF47" s="46">
        <v>1</v>
      </c>
      <c r="AG47" s="46">
        <v>82</v>
      </c>
      <c r="AH47" s="82" t="s">
        <v>385</v>
      </c>
      <c r="AI47" s="91" t="s">
        <v>383</v>
      </c>
      <c r="AJ47" s="46">
        <v>2263</v>
      </c>
      <c r="AK47" s="46">
        <v>2942</v>
      </c>
      <c r="AL47" s="46"/>
      <c r="AM47" s="46" t="s">
        <v>103</v>
      </c>
      <c r="AN47" s="46"/>
      <c r="AO47" s="46"/>
      <c r="AP47" s="46">
        <v>206</v>
      </c>
      <c r="AQ47" s="46" t="s">
        <v>186</v>
      </c>
      <c r="AR47" s="46">
        <v>1</v>
      </c>
      <c r="AS47" s="46">
        <v>880</v>
      </c>
      <c r="AT47" s="46">
        <v>694</v>
      </c>
      <c r="AU47" s="46">
        <v>398</v>
      </c>
      <c r="AV47" s="46">
        <v>159.84</v>
      </c>
      <c r="AW47" s="46" t="s">
        <v>386</v>
      </c>
      <c r="AX47" s="46">
        <v>19</v>
      </c>
      <c r="AY47" s="46">
        <v>58</v>
      </c>
      <c r="AZ47" s="46">
        <v>6.4</v>
      </c>
      <c r="BA47" s="46">
        <v>3.42</v>
      </c>
      <c r="BB47" s="46">
        <v>0.49</v>
      </c>
      <c r="BC47" s="46" t="s">
        <v>103</v>
      </c>
      <c r="BD47" s="46" t="s">
        <v>103</v>
      </c>
      <c r="BE47" s="46" t="s">
        <v>103</v>
      </c>
      <c r="BF47" s="46" t="s">
        <v>103</v>
      </c>
      <c r="BG47" s="46" t="s">
        <v>103</v>
      </c>
      <c r="BH47" s="46" t="s">
        <v>103</v>
      </c>
      <c r="BI47" s="46" t="s">
        <v>103</v>
      </c>
      <c r="BJ47" s="154" t="s">
        <v>387</v>
      </c>
      <c r="BK47" s="46">
        <v>604</v>
      </c>
      <c r="BL47" s="152">
        <v>0</v>
      </c>
      <c r="BM47" s="152">
        <v>0</v>
      </c>
      <c r="BN47" s="152">
        <v>0</v>
      </c>
      <c r="BO47" s="152">
        <v>0</v>
      </c>
      <c r="BP47" s="46">
        <v>0</v>
      </c>
      <c r="BQ47" s="46">
        <v>604</v>
      </c>
      <c r="BR47" s="46" t="s">
        <v>103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  <c r="BZ47" s="46">
        <v>0</v>
      </c>
      <c r="CA47" s="46" t="s">
        <v>103</v>
      </c>
      <c r="CB47" s="46">
        <v>0</v>
      </c>
      <c r="CC47" s="46" t="s">
        <v>103</v>
      </c>
      <c r="CD47" s="46">
        <v>0</v>
      </c>
      <c r="CE47" s="140" t="s">
        <v>103</v>
      </c>
    </row>
    <row r="48" spans="1:83" ht="24">
      <c r="A48" s="137">
        <v>10</v>
      </c>
      <c r="B48" s="92" t="s">
        <v>388</v>
      </c>
      <c r="C48" s="46" t="s">
        <v>389</v>
      </c>
      <c r="D48" s="92" t="s">
        <v>390</v>
      </c>
      <c r="E48" s="92" t="s">
        <v>132</v>
      </c>
      <c r="F48" s="92" t="s">
        <v>97</v>
      </c>
      <c r="G48" s="92" t="s">
        <v>98</v>
      </c>
      <c r="H48" s="92" t="s">
        <v>112</v>
      </c>
      <c r="I48" s="92" t="s">
        <v>390</v>
      </c>
      <c r="J48" s="92" t="s">
        <v>390</v>
      </c>
      <c r="K48" s="46">
        <v>9286</v>
      </c>
      <c r="L48" s="46" t="s">
        <v>391</v>
      </c>
      <c r="M48" s="46">
        <v>9286</v>
      </c>
      <c r="N48" s="46">
        <v>4506</v>
      </c>
      <c r="O48" s="46">
        <v>3377</v>
      </c>
      <c r="P48" s="46">
        <v>691</v>
      </c>
      <c r="Q48" s="46">
        <v>86.94</v>
      </c>
      <c r="R48" s="46">
        <v>37.2</v>
      </c>
      <c r="S48" s="46">
        <v>0</v>
      </c>
      <c r="T48" s="46">
        <v>0</v>
      </c>
      <c r="U48" s="46">
        <v>86.94</v>
      </c>
      <c r="V48" s="46">
        <v>37.2</v>
      </c>
      <c r="W48" s="152">
        <v>0.3</v>
      </c>
      <c r="X48" s="152">
        <v>0.3</v>
      </c>
      <c r="Y48" s="46">
        <v>0</v>
      </c>
      <c r="Z48" s="46">
        <v>201.7</v>
      </c>
      <c r="AA48" s="46">
        <v>199.2</v>
      </c>
      <c r="AB48" s="46">
        <v>98</v>
      </c>
      <c r="AC48" s="46">
        <v>0</v>
      </c>
      <c r="AD48" s="46">
        <v>46</v>
      </c>
      <c r="AE48" s="46">
        <v>68</v>
      </c>
      <c r="AF48" s="46">
        <v>5</v>
      </c>
      <c r="AG48" s="46">
        <v>3.5</v>
      </c>
      <c r="AH48" s="82" t="s">
        <v>392</v>
      </c>
      <c r="AI48" s="91" t="s">
        <v>390</v>
      </c>
      <c r="AJ48" s="46">
        <v>560</v>
      </c>
      <c r="AK48" s="46"/>
      <c r="AL48" s="46">
        <v>1473.5</v>
      </c>
      <c r="AM48" s="46" t="s">
        <v>103</v>
      </c>
      <c r="AN48" s="46"/>
      <c r="AO48" s="46">
        <v>950</v>
      </c>
      <c r="AP48" s="46">
        <v>204.2</v>
      </c>
      <c r="AQ48" s="46" t="s">
        <v>186</v>
      </c>
      <c r="AR48" s="46">
        <v>1</v>
      </c>
      <c r="AS48" s="46">
        <v>410</v>
      </c>
      <c r="AT48" s="46">
        <v>660</v>
      </c>
      <c r="AU48" s="46">
        <v>323</v>
      </c>
      <c r="AV48" s="46">
        <v>80.1</v>
      </c>
      <c r="AW48" s="46">
        <v>25.85</v>
      </c>
      <c r="AX48" s="46">
        <v>6</v>
      </c>
      <c r="AY48" s="46">
        <v>33.5</v>
      </c>
      <c r="AZ48" s="46">
        <v>3</v>
      </c>
      <c r="BA48" s="46">
        <v>13</v>
      </c>
      <c r="BB48" s="46">
        <v>6.73</v>
      </c>
      <c r="BC48" s="46" t="s">
        <v>103</v>
      </c>
      <c r="BD48" s="46" t="s">
        <v>103</v>
      </c>
      <c r="BE48" s="46" t="s">
        <v>103</v>
      </c>
      <c r="BF48" s="46" t="s">
        <v>103</v>
      </c>
      <c r="BG48" s="46" t="s">
        <v>103</v>
      </c>
      <c r="BH48" s="46" t="s">
        <v>103</v>
      </c>
      <c r="BI48" s="46" t="s">
        <v>103</v>
      </c>
      <c r="BJ48" s="46" t="s">
        <v>393</v>
      </c>
      <c r="BK48" s="46">
        <v>69</v>
      </c>
      <c r="BL48" s="152">
        <v>0</v>
      </c>
      <c r="BM48" s="152">
        <v>0</v>
      </c>
      <c r="BN48" s="152">
        <v>0</v>
      </c>
      <c r="BO48" s="152">
        <v>0</v>
      </c>
      <c r="BP48" s="46">
        <v>69</v>
      </c>
      <c r="BQ48" s="46">
        <v>0</v>
      </c>
      <c r="BR48" s="46" t="s">
        <v>103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 t="s">
        <v>103</v>
      </c>
      <c r="CB48" s="46">
        <v>0</v>
      </c>
      <c r="CC48" s="46" t="s">
        <v>103</v>
      </c>
      <c r="CD48" s="46">
        <v>0</v>
      </c>
      <c r="CE48" s="140" t="s">
        <v>103</v>
      </c>
    </row>
    <row r="49" spans="1:83" ht="48">
      <c r="A49" s="90">
        <v>11</v>
      </c>
      <c r="B49" s="91" t="s">
        <v>394</v>
      </c>
      <c r="C49" s="46" t="s">
        <v>395</v>
      </c>
      <c r="D49" s="92" t="s">
        <v>396</v>
      </c>
      <c r="E49" s="91" t="s">
        <v>358</v>
      </c>
      <c r="F49" s="91" t="s">
        <v>97</v>
      </c>
      <c r="G49" s="91" t="s">
        <v>98</v>
      </c>
      <c r="H49" s="91" t="s">
        <v>99</v>
      </c>
      <c r="I49" s="91" t="s">
        <v>396</v>
      </c>
      <c r="J49" s="92" t="s">
        <v>396</v>
      </c>
      <c r="K49" s="46">
        <v>1998</v>
      </c>
      <c r="L49" s="46" t="s">
        <v>116</v>
      </c>
      <c r="M49" s="46">
        <v>1998</v>
      </c>
      <c r="N49" s="46">
        <v>8917</v>
      </c>
      <c r="O49" s="46">
        <v>2932</v>
      </c>
      <c r="P49" s="46">
        <v>5985</v>
      </c>
      <c r="Q49" s="46">
        <v>26.7</v>
      </c>
      <c r="R49" s="46">
        <v>23.2</v>
      </c>
      <c r="S49" s="46">
        <v>0</v>
      </c>
      <c r="T49" s="46">
        <v>0</v>
      </c>
      <c r="U49" s="46">
        <v>26.7</v>
      </c>
      <c r="V49" s="46">
        <v>23.2</v>
      </c>
      <c r="W49" s="46">
        <v>0</v>
      </c>
      <c r="X49" s="46">
        <v>0</v>
      </c>
      <c r="Y49" s="46">
        <v>2932</v>
      </c>
      <c r="Z49" s="46">
        <v>99.1</v>
      </c>
      <c r="AA49" s="46">
        <v>80.8</v>
      </c>
      <c r="AB49" s="46">
        <v>100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82" t="s">
        <v>397</v>
      </c>
      <c r="AI49" s="91" t="s">
        <v>396</v>
      </c>
      <c r="AJ49" s="46"/>
      <c r="AK49" s="46">
        <v>444</v>
      </c>
      <c r="AL49" s="46"/>
      <c r="AM49" s="46" t="s">
        <v>103</v>
      </c>
      <c r="AN49" s="46"/>
      <c r="AO49" s="46">
        <v>250</v>
      </c>
      <c r="AP49" s="46">
        <v>99.1</v>
      </c>
      <c r="AQ49" s="46" t="s">
        <v>186</v>
      </c>
      <c r="AR49" s="46">
        <v>1</v>
      </c>
      <c r="AS49" s="46">
        <v>290</v>
      </c>
      <c r="AT49" s="46">
        <v>540</v>
      </c>
      <c r="AU49" s="46">
        <v>190</v>
      </c>
      <c r="AV49" s="46" t="s">
        <v>103</v>
      </c>
      <c r="AW49" s="46" t="s">
        <v>103</v>
      </c>
      <c r="AX49" s="46">
        <v>13</v>
      </c>
      <c r="AY49" s="46">
        <v>65</v>
      </c>
      <c r="AZ49" s="46">
        <v>30</v>
      </c>
      <c r="BA49" s="46" t="s">
        <v>103</v>
      </c>
      <c r="BB49" s="46" t="s">
        <v>103</v>
      </c>
      <c r="BC49" s="46" t="s">
        <v>103</v>
      </c>
      <c r="BD49" s="46" t="s">
        <v>103</v>
      </c>
      <c r="BE49" s="46" t="s">
        <v>103</v>
      </c>
      <c r="BF49" s="46" t="s">
        <v>103</v>
      </c>
      <c r="BG49" s="46" t="s">
        <v>103</v>
      </c>
      <c r="BH49" s="46" t="s">
        <v>103</v>
      </c>
      <c r="BI49" s="46" t="s">
        <v>103</v>
      </c>
      <c r="BJ49" s="46" t="s">
        <v>398</v>
      </c>
      <c r="BK49" s="46">
        <v>32</v>
      </c>
      <c r="BL49" s="152">
        <v>0</v>
      </c>
      <c r="BM49" s="152">
        <v>0</v>
      </c>
      <c r="BN49" s="152">
        <v>0</v>
      </c>
      <c r="BO49" s="152">
        <v>0</v>
      </c>
      <c r="BP49" s="46">
        <v>6</v>
      </c>
      <c r="BQ49" s="46">
        <v>0</v>
      </c>
      <c r="BR49" s="46" t="s">
        <v>399</v>
      </c>
      <c r="BS49" s="46">
        <v>26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  <c r="BZ49" s="46">
        <v>0</v>
      </c>
      <c r="CA49" s="46" t="s">
        <v>103</v>
      </c>
      <c r="CB49" s="46">
        <v>0</v>
      </c>
      <c r="CC49" s="46" t="s">
        <v>103</v>
      </c>
      <c r="CD49" s="46">
        <v>0</v>
      </c>
      <c r="CE49" s="140" t="s">
        <v>103</v>
      </c>
    </row>
    <row r="50" spans="1:145" s="162" customFormat="1" ht="12.75">
      <c r="A50" s="155">
        <v>12</v>
      </c>
      <c r="B50" s="21" t="s">
        <v>400</v>
      </c>
      <c r="C50" s="19" t="s">
        <v>401</v>
      </c>
      <c r="D50" s="21" t="s">
        <v>402</v>
      </c>
      <c r="E50" s="21" t="s">
        <v>96</v>
      </c>
      <c r="F50" s="21" t="s">
        <v>97</v>
      </c>
      <c r="G50" s="21" t="s">
        <v>98</v>
      </c>
      <c r="H50" s="21" t="s">
        <v>99</v>
      </c>
      <c r="I50" s="21" t="s">
        <v>402</v>
      </c>
      <c r="J50" s="21" t="s">
        <v>402</v>
      </c>
      <c r="K50" s="19">
        <v>7486</v>
      </c>
      <c r="L50" s="19" t="s">
        <v>403</v>
      </c>
      <c r="M50" s="19">
        <v>7486</v>
      </c>
      <c r="N50" s="19">
        <v>4014</v>
      </c>
      <c r="O50" s="19">
        <v>3762</v>
      </c>
      <c r="P50" s="19">
        <v>252</v>
      </c>
      <c r="Q50" s="19">
        <v>20.968</v>
      </c>
      <c r="R50" s="19">
        <v>0.437</v>
      </c>
      <c r="S50" s="19">
        <v>6.096</v>
      </c>
      <c r="T50" s="19">
        <v>6.1</v>
      </c>
      <c r="U50" s="19">
        <v>27.068</v>
      </c>
      <c r="V50" s="19">
        <v>6.54</v>
      </c>
      <c r="W50" s="19">
        <v>0</v>
      </c>
      <c r="X50" s="19">
        <v>0</v>
      </c>
      <c r="Y50" s="19">
        <v>0</v>
      </c>
      <c r="Z50" s="19">
        <v>129.247</v>
      </c>
      <c r="AA50" s="19">
        <v>117.801</v>
      </c>
      <c r="AB50" s="19">
        <v>100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56" t="s">
        <v>404</v>
      </c>
      <c r="AI50" s="21" t="s">
        <v>402</v>
      </c>
      <c r="AJ50" s="19">
        <v>1000</v>
      </c>
      <c r="AK50" s="19">
        <v>1000</v>
      </c>
      <c r="AL50" s="19">
        <v>1000</v>
      </c>
      <c r="AM50" s="19" t="s">
        <v>103</v>
      </c>
      <c r="AN50" s="19">
        <v>1000</v>
      </c>
      <c r="AO50" s="19">
        <v>550</v>
      </c>
      <c r="AP50" s="19">
        <v>129.247</v>
      </c>
      <c r="AQ50" s="19" t="s">
        <v>186</v>
      </c>
      <c r="AR50" s="19">
        <v>1</v>
      </c>
      <c r="AS50" s="19">
        <v>900</v>
      </c>
      <c r="AT50" s="157">
        <v>1500</v>
      </c>
      <c r="AU50" s="157">
        <v>1100</v>
      </c>
      <c r="AV50" s="157">
        <v>158</v>
      </c>
      <c r="AW50" s="157">
        <v>24.2</v>
      </c>
      <c r="AX50" s="157">
        <v>19.15</v>
      </c>
      <c r="AY50" s="157">
        <v>64.7</v>
      </c>
      <c r="AZ50" s="157">
        <v>16.75</v>
      </c>
      <c r="BA50" s="157">
        <v>15.4</v>
      </c>
      <c r="BB50" s="157">
        <v>10.5</v>
      </c>
      <c r="BC50" s="157" t="s">
        <v>103</v>
      </c>
      <c r="BD50" s="157" t="s">
        <v>103</v>
      </c>
      <c r="BE50" s="157" t="s">
        <v>103</v>
      </c>
      <c r="BF50" s="157" t="s">
        <v>103</v>
      </c>
      <c r="BG50" s="157" t="s">
        <v>103</v>
      </c>
      <c r="BH50" s="157" t="s">
        <v>103</v>
      </c>
      <c r="BI50" s="157" t="s">
        <v>103</v>
      </c>
      <c r="BJ50" s="158" t="s">
        <v>405</v>
      </c>
      <c r="BK50" s="157">
        <v>100.2</v>
      </c>
      <c r="BL50" s="159">
        <v>47</v>
      </c>
      <c r="BM50" s="159">
        <v>47</v>
      </c>
      <c r="BN50" s="159">
        <v>0</v>
      </c>
      <c r="BO50" s="159">
        <v>6.2</v>
      </c>
      <c r="BP50" s="157">
        <v>0</v>
      </c>
      <c r="BQ50" s="157">
        <v>0</v>
      </c>
      <c r="BR50" s="157" t="s">
        <v>103</v>
      </c>
      <c r="BS50" s="157">
        <v>0</v>
      </c>
      <c r="BT50" s="157">
        <v>1313</v>
      </c>
      <c r="BU50" s="157">
        <v>0</v>
      </c>
      <c r="BV50" s="157">
        <v>0</v>
      </c>
      <c r="BW50" s="157">
        <v>0</v>
      </c>
      <c r="BX50" s="157">
        <v>496</v>
      </c>
      <c r="BY50" s="157">
        <v>0</v>
      </c>
      <c r="BZ50" s="157">
        <v>0</v>
      </c>
      <c r="CA50" s="157" t="s">
        <v>103</v>
      </c>
      <c r="CB50" s="157">
        <v>817</v>
      </c>
      <c r="CC50" s="157" t="s">
        <v>283</v>
      </c>
      <c r="CD50" s="157">
        <v>0</v>
      </c>
      <c r="CE50" s="160" t="s">
        <v>103</v>
      </c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</row>
    <row r="51" spans="1:83" ht="72">
      <c r="A51" s="90">
        <v>13</v>
      </c>
      <c r="B51" s="91" t="s">
        <v>406</v>
      </c>
      <c r="C51" s="46" t="s">
        <v>407</v>
      </c>
      <c r="D51" s="91" t="s">
        <v>408</v>
      </c>
      <c r="E51" s="91" t="s">
        <v>177</v>
      </c>
      <c r="F51" s="91" t="s">
        <v>97</v>
      </c>
      <c r="G51" s="91" t="s">
        <v>98</v>
      </c>
      <c r="H51" s="91" t="s">
        <v>99</v>
      </c>
      <c r="I51" s="91" t="s">
        <v>408</v>
      </c>
      <c r="J51" s="92" t="s">
        <v>409</v>
      </c>
      <c r="K51" s="46">
        <v>7203</v>
      </c>
      <c r="L51" s="163" t="s">
        <v>410</v>
      </c>
      <c r="M51" s="46">
        <v>7769.5</v>
      </c>
      <c r="N51" s="46">
        <v>13048</v>
      </c>
      <c r="O51" s="46">
        <v>2022</v>
      </c>
      <c r="P51" s="46">
        <v>2826</v>
      </c>
      <c r="Q51" s="46">
        <v>51.268</v>
      </c>
      <c r="R51" s="46">
        <v>35.3</v>
      </c>
      <c r="S51" s="46">
        <v>0</v>
      </c>
      <c r="T51" s="46">
        <v>0</v>
      </c>
      <c r="U51" s="46">
        <v>51.27</v>
      </c>
      <c r="V51" s="46">
        <v>35.3</v>
      </c>
      <c r="W51" s="46">
        <v>0</v>
      </c>
      <c r="X51" s="46">
        <v>0</v>
      </c>
      <c r="Y51" s="46">
        <v>0</v>
      </c>
      <c r="Z51" s="46">
        <v>237.25</v>
      </c>
      <c r="AA51" s="46">
        <v>237.25</v>
      </c>
      <c r="AB51" s="46">
        <v>100</v>
      </c>
      <c r="AC51" s="46">
        <v>0</v>
      </c>
      <c r="AD51" s="46">
        <v>0</v>
      </c>
      <c r="AE51" s="46">
        <v>0</v>
      </c>
      <c r="AF51" s="46">
        <v>18</v>
      </c>
      <c r="AG51" s="46">
        <v>65</v>
      </c>
      <c r="AH51" s="82" t="s">
        <v>411</v>
      </c>
      <c r="AI51" s="91" t="s">
        <v>412</v>
      </c>
      <c r="AJ51" s="46">
        <v>460</v>
      </c>
      <c r="AK51" s="46">
        <v>460</v>
      </c>
      <c r="AL51" s="46">
        <v>460</v>
      </c>
      <c r="AM51" s="46" t="s">
        <v>103</v>
      </c>
      <c r="AN51" s="46">
        <v>1100</v>
      </c>
      <c r="AO51" s="46">
        <v>700</v>
      </c>
      <c r="AP51" s="46">
        <v>237.25</v>
      </c>
      <c r="AQ51" s="46" t="s">
        <v>186</v>
      </c>
      <c r="AR51" s="46">
        <v>1</v>
      </c>
      <c r="AS51" s="46">
        <v>570</v>
      </c>
      <c r="AT51" s="46">
        <v>980</v>
      </c>
      <c r="AU51" s="46">
        <v>370</v>
      </c>
      <c r="AV51" s="46">
        <v>180</v>
      </c>
      <c r="AW51" s="46">
        <v>54</v>
      </c>
      <c r="AX51" s="46">
        <v>28</v>
      </c>
      <c r="AY51" s="46">
        <v>141</v>
      </c>
      <c r="AZ51" s="46">
        <v>42</v>
      </c>
      <c r="BA51" s="46">
        <v>27</v>
      </c>
      <c r="BB51" s="46">
        <v>4.9</v>
      </c>
      <c r="BC51" s="46" t="s">
        <v>202</v>
      </c>
      <c r="BD51" s="46">
        <v>2015</v>
      </c>
      <c r="BE51" s="46" t="s">
        <v>413</v>
      </c>
      <c r="BF51" s="46" t="s">
        <v>414</v>
      </c>
      <c r="BG51" s="46" t="s">
        <v>103</v>
      </c>
      <c r="BH51" s="46">
        <v>2015</v>
      </c>
      <c r="BI51" s="46">
        <v>2015</v>
      </c>
      <c r="BJ51" s="46" t="s">
        <v>415</v>
      </c>
      <c r="BK51" s="46">
        <v>17</v>
      </c>
      <c r="BL51" s="46">
        <v>17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 t="s">
        <v>103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 t="s">
        <v>103</v>
      </c>
      <c r="CB51" s="46">
        <v>0</v>
      </c>
      <c r="CC51" s="46" t="s">
        <v>103</v>
      </c>
      <c r="CD51" s="46">
        <v>0</v>
      </c>
      <c r="CE51" s="140" t="s">
        <v>103</v>
      </c>
    </row>
    <row r="52" spans="1:83" ht="24">
      <c r="A52" s="137">
        <v>14</v>
      </c>
      <c r="B52" s="91" t="s">
        <v>416</v>
      </c>
      <c r="C52" s="46" t="s">
        <v>417</v>
      </c>
      <c r="D52" s="91" t="s">
        <v>418</v>
      </c>
      <c r="E52" s="91" t="s">
        <v>239</v>
      </c>
      <c r="F52" s="91" t="s">
        <v>97</v>
      </c>
      <c r="G52" s="91" t="s">
        <v>98</v>
      </c>
      <c r="H52" s="91" t="s">
        <v>99</v>
      </c>
      <c r="I52" s="91" t="s">
        <v>418</v>
      </c>
      <c r="J52" s="92" t="s">
        <v>418</v>
      </c>
      <c r="K52" s="81">
        <v>6890</v>
      </c>
      <c r="L52" s="164" t="s">
        <v>419</v>
      </c>
      <c r="M52" s="46">
        <v>6000</v>
      </c>
      <c r="N52" s="46">
        <v>8769</v>
      </c>
      <c r="O52" s="46">
        <v>5000</v>
      </c>
      <c r="P52" s="46">
        <v>3769</v>
      </c>
      <c r="Q52" s="46">
        <v>48.7</v>
      </c>
      <c r="R52" s="46">
        <v>26.3</v>
      </c>
      <c r="S52" s="46">
        <v>0</v>
      </c>
      <c r="T52" s="46">
        <v>0</v>
      </c>
      <c r="U52" s="46">
        <v>48.7</v>
      </c>
      <c r="V52" s="46">
        <v>26.3</v>
      </c>
      <c r="W52" s="46">
        <v>17</v>
      </c>
      <c r="X52" s="46">
        <v>7</v>
      </c>
      <c r="Y52" s="46">
        <v>294</v>
      </c>
      <c r="Z52" s="46">
        <v>394.6</v>
      </c>
      <c r="AA52" s="46">
        <v>370.6</v>
      </c>
      <c r="AB52" s="46">
        <v>93.9</v>
      </c>
      <c r="AC52" s="46">
        <v>193</v>
      </c>
      <c r="AD52" s="46">
        <v>0</v>
      </c>
      <c r="AE52" s="46">
        <v>0</v>
      </c>
      <c r="AF52" s="46">
        <v>56</v>
      </c>
      <c r="AG52" s="46">
        <v>56</v>
      </c>
      <c r="AH52" s="82" t="s">
        <v>420</v>
      </c>
      <c r="AI52" s="91" t="s">
        <v>418</v>
      </c>
      <c r="AJ52" s="46">
        <v>3000</v>
      </c>
      <c r="AK52" s="46">
        <v>3900</v>
      </c>
      <c r="AL52" s="1">
        <v>3900</v>
      </c>
      <c r="AM52" s="46">
        <v>1450</v>
      </c>
      <c r="AN52" s="46">
        <v>3000</v>
      </c>
      <c r="AO52" s="46">
        <v>1867</v>
      </c>
      <c r="AP52" s="46">
        <v>395</v>
      </c>
      <c r="AQ52" s="46" t="s">
        <v>186</v>
      </c>
      <c r="AR52" s="46">
        <v>1</v>
      </c>
      <c r="AS52" s="46">
        <v>393</v>
      </c>
      <c r="AT52" s="46">
        <v>926</v>
      </c>
      <c r="AU52" s="46">
        <v>330</v>
      </c>
      <c r="AV52" s="46">
        <v>71.6</v>
      </c>
      <c r="AW52" s="46">
        <v>15.6</v>
      </c>
      <c r="AX52" s="46">
        <v>10.9</v>
      </c>
      <c r="AY52" s="46">
        <v>40.1</v>
      </c>
      <c r="AZ52" s="46">
        <v>12.3</v>
      </c>
      <c r="BA52" s="46">
        <v>11.5</v>
      </c>
      <c r="BB52" s="46">
        <v>1.4</v>
      </c>
      <c r="BC52" s="46" t="s">
        <v>103</v>
      </c>
      <c r="BD52" s="46" t="s">
        <v>103</v>
      </c>
      <c r="BE52" s="46" t="s">
        <v>103</v>
      </c>
      <c r="BF52" s="46" t="s">
        <v>103</v>
      </c>
      <c r="BG52" s="46" t="s">
        <v>103</v>
      </c>
      <c r="BH52" s="46" t="s">
        <v>103</v>
      </c>
      <c r="BI52" s="46" t="s">
        <v>103</v>
      </c>
      <c r="BJ52" s="46" t="s">
        <v>421</v>
      </c>
      <c r="BK52" s="46">
        <v>12</v>
      </c>
      <c r="BL52" s="46">
        <v>0</v>
      </c>
      <c r="BM52" s="46">
        <v>6</v>
      </c>
      <c r="BN52" s="46">
        <v>0</v>
      </c>
      <c r="BO52" s="46">
        <v>0</v>
      </c>
      <c r="BP52" s="46">
        <v>6</v>
      </c>
      <c r="BQ52" s="46">
        <v>0</v>
      </c>
      <c r="BR52" s="46" t="s">
        <v>103</v>
      </c>
      <c r="BS52" s="46">
        <v>0</v>
      </c>
      <c r="BT52" s="46">
        <v>6110.5</v>
      </c>
      <c r="BU52" s="46">
        <v>2522.42</v>
      </c>
      <c r="BV52" s="46">
        <v>0</v>
      </c>
      <c r="BW52" s="46">
        <v>0</v>
      </c>
      <c r="BX52" s="46">
        <v>2903.06</v>
      </c>
      <c r="BY52" s="46">
        <v>0</v>
      </c>
      <c r="BZ52" s="46">
        <v>1513.76</v>
      </c>
      <c r="CA52" s="46" t="s">
        <v>422</v>
      </c>
      <c r="CB52" s="46">
        <v>5729.9</v>
      </c>
      <c r="CC52" s="46" t="s">
        <v>283</v>
      </c>
      <c r="CD52" s="46">
        <v>0</v>
      </c>
      <c r="CE52" s="140" t="s">
        <v>103</v>
      </c>
    </row>
    <row r="53" spans="1:83" ht="12.75">
      <c r="A53" s="90">
        <v>15</v>
      </c>
      <c r="B53" s="91" t="s">
        <v>423</v>
      </c>
      <c r="C53" s="139" t="s">
        <v>424</v>
      </c>
      <c r="D53" s="91" t="s">
        <v>425</v>
      </c>
      <c r="E53" s="91" t="s">
        <v>167</v>
      </c>
      <c r="F53" s="91" t="s">
        <v>97</v>
      </c>
      <c r="G53" s="91" t="s">
        <v>98</v>
      </c>
      <c r="H53" s="91" t="s">
        <v>112</v>
      </c>
      <c r="I53" s="91" t="s">
        <v>425</v>
      </c>
      <c r="J53" s="92" t="s">
        <v>425</v>
      </c>
      <c r="K53" s="46">
        <v>6593</v>
      </c>
      <c r="L53" s="46" t="s">
        <v>426</v>
      </c>
      <c r="M53" s="46">
        <v>2940</v>
      </c>
      <c r="N53" s="46">
        <v>5115</v>
      </c>
      <c r="O53" s="46">
        <v>2812</v>
      </c>
      <c r="P53" s="46">
        <v>470</v>
      </c>
      <c r="Q53" s="46">
        <v>18.4</v>
      </c>
      <c r="R53" s="46">
        <v>8</v>
      </c>
      <c r="S53" s="46">
        <v>6</v>
      </c>
      <c r="T53" s="46">
        <v>6</v>
      </c>
      <c r="U53" s="46">
        <v>24.4</v>
      </c>
      <c r="V53" s="46">
        <v>14</v>
      </c>
      <c r="W53" s="46">
        <v>0</v>
      </c>
      <c r="X53" s="46">
        <v>0</v>
      </c>
      <c r="Y53" s="46">
        <v>0</v>
      </c>
      <c r="Z53" s="46">
        <v>146.6</v>
      </c>
      <c r="AA53" s="46">
        <v>76.4</v>
      </c>
      <c r="AB53" s="46">
        <v>55.3</v>
      </c>
      <c r="AC53" s="46">
        <v>0</v>
      </c>
      <c r="AD53" s="46">
        <v>19.7</v>
      </c>
      <c r="AE53" s="46">
        <v>30.5</v>
      </c>
      <c r="AF53" s="46">
        <v>2</v>
      </c>
      <c r="AG53" s="46">
        <v>1</v>
      </c>
      <c r="AH53" s="82" t="s">
        <v>427</v>
      </c>
      <c r="AI53" s="91" t="s">
        <v>425</v>
      </c>
      <c r="AJ53" s="46"/>
      <c r="AK53" s="46">
        <v>220</v>
      </c>
      <c r="AL53" s="46">
        <v>260</v>
      </c>
      <c r="AM53" s="46" t="s">
        <v>103</v>
      </c>
      <c r="AN53" s="46">
        <v>600</v>
      </c>
      <c r="AO53" s="46">
        <v>240</v>
      </c>
      <c r="AP53" s="46">
        <v>81</v>
      </c>
      <c r="AQ53" s="46" t="s">
        <v>186</v>
      </c>
      <c r="AR53" s="46">
        <v>0</v>
      </c>
      <c r="AS53" s="46">
        <v>883.4</v>
      </c>
      <c r="AT53" s="46">
        <v>2640</v>
      </c>
      <c r="AU53" s="46">
        <v>460</v>
      </c>
      <c r="AV53" s="46">
        <v>100</v>
      </c>
      <c r="AW53" s="46">
        <v>17</v>
      </c>
      <c r="AX53" s="46">
        <v>13.8</v>
      </c>
      <c r="AY53" s="46">
        <v>49.6</v>
      </c>
      <c r="AZ53" s="46">
        <v>6.8</v>
      </c>
      <c r="BA53" s="46">
        <v>21.9</v>
      </c>
      <c r="BB53" s="46">
        <v>1.7</v>
      </c>
      <c r="BC53" s="46" t="s">
        <v>105</v>
      </c>
      <c r="BD53" s="46" t="s">
        <v>428</v>
      </c>
      <c r="BE53" s="46" t="s">
        <v>429</v>
      </c>
      <c r="BF53" s="46" t="s">
        <v>103</v>
      </c>
      <c r="BG53" s="46" t="s">
        <v>103</v>
      </c>
      <c r="BH53" s="46" t="s">
        <v>428</v>
      </c>
      <c r="BI53" s="46" t="s">
        <v>428</v>
      </c>
      <c r="BJ53" s="46" t="s">
        <v>335</v>
      </c>
      <c r="BK53" s="46">
        <v>12</v>
      </c>
      <c r="BL53" s="46">
        <v>5</v>
      </c>
      <c r="BM53" s="46">
        <v>7</v>
      </c>
      <c r="BN53" s="46">
        <v>0</v>
      </c>
      <c r="BO53" s="46">
        <v>0</v>
      </c>
      <c r="BP53" s="46">
        <v>0</v>
      </c>
      <c r="BQ53" s="46">
        <v>0</v>
      </c>
      <c r="BR53" s="46" t="s">
        <v>103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 t="s">
        <v>103</v>
      </c>
      <c r="CB53" s="46">
        <v>0</v>
      </c>
      <c r="CC53" s="46" t="s">
        <v>103</v>
      </c>
      <c r="CD53" s="46">
        <v>0</v>
      </c>
      <c r="CE53" s="140" t="s">
        <v>103</v>
      </c>
    </row>
    <row r="54" spans="1:83" ht="12.75">
      <c r="A54" s="90">
        <v>16</v>
      </c>
      <c r="B54" s="91" t="s">
        <v>430</v>
      </c>
      <c r="C54" s="46" t="s">
        <v>431</v>
      </c>
      <c r="D54" s="83" t="s">
        <v>432</v>
      </c>
      <c r="E54" s="83" t="s">
        <v>157</v>
      </c>
      <c r="F54" s="83" t="s">
        <v>97</v>
      </c>
      <c r="G54" s="83" t="s">
        <v>98</v>
      </c>
      <c r="H54" s="83" t="s">
        <v>99</v>
      </c>
      <c r="I54" s="83" t="s">
        <v>432</v>
      </c>
      <c r="J54" s="92" t="s">
        <v>432</v>
      </c>
      <c r="K54" s="46">
        <v>5803</v>
      </c>
      <c r="L54" s="46" t="s">
        <v>433</v>
      </c>
      <c r="M54" s="46">
        <v>5803</v>
      </c>
      <c r="N54" s="46">
        <v>6562</v>
      </c>
      <c r="O54" s="46">
        <v>5823</v>
      </c>
      <c r="P54" s="46">
        <v>739</v>
      </c>
      <c r="Q54" s="46">
        <v>27.3</v>
      </c>
      <c r="R54" s="46">
        <v>20</v>
      </c>
      <c r="S54" s="46">
        <v>0</v>
      </c>
      <c r="T54" s="46">
        <v>0</v>
      </c>
      <c r="U54" s="46">
        <v>27.3</v>
      </c>
      <c r="V54" s="46">
        <v>20</v>
      </c>
      <c r="W54" s="46">
        <v>0</v>
      </c>
      <c r="X54" s="46">
        <v>0</v>
      </c>
      <c r="Y54" s="46">
        <v>0</v>
      </c>
      <c r="Z54" s="46">
        <v>281</v>
      </c>
      <c r="AA54" s="46">
        <v>281</v>
      </c>
      <c r="AB54" s="46">
        <v>100</v>
      </c>
      <c r="AC54" s="46">
        <v>0</v>
      </c>
      <c r="AD54" s="46">
        <v>0</v>
      </c>
      <c r="AE54" s="46">
        <v>0</v>
      </c>
      <c r="AF54" s="46">
        <v>0.3</v>
      </c>
      <c r="AG54" s="46">
        <v>1.4</v>
      </c>
      <c r="AH54" s="82" t="s">
        <v>434</v>
      </c>
      <c r="AI54" s="83" t="s">
        <v>432</v>
      </c>
      <c r="AJ54" s="46">
        <v>1650</v>
      </c>
      <c r="AK54" s="46">
        <v>1650</v>
      </c>
      <c r="AL54" s="46">
        <v>1650</v>
      </c>
      <c r="AM54" s="46" t="s">
        <v>103</v>
      </c>
      <c r="AN54" s="46">
        <v>1650</v>
      </c>
      <c r="AO54" s="46">
        <v>281</v>
      </c>
      <c r="AP54" s="46">
        <v>281</v>
      </c>
      <c r="AQ54" s="46" t="s">
        <v>435</v>
      </c>
      <c r="AR54" s="46">
        <v>1</v>
      </c>
      <c r="AS54" s="46">
        <v>830</v>
      </c>
      <c r="AT54" s="46">
        <v>1190</v>
      </c>
      <c r="AU54" s="46">
        <v>885</v>
      </c>
      <c r="AV54" s="46" t="s">
        <v>103</v>
      </c>
      <c r="AW54" s="46" t="s">
        <v>103</v>
      </c>
      <c r="AX54" s="46">
        <v>16</v>
      </c>
      <c r="AY54" s="46">
        <v>98</v>
      </c>
      <c r="AZ54" s="46">
        <v>24</v>
      </c>
      <c r="BA54" s="46" t="s">
        <v>103</v>
      </c>
      <c r="BB54" s="46" t="s">
        <v>103</v>
      </c>
      <c r="BC54" s="46" t="s">
        <v>266</v>
      </c>
      <c r="BD54" s="46">
        <v>2015</v>
      </c>
      <c r="BE54" s="46" t="s">
        <v>103</v>
      </c>
      <c r="BF54" s="46" t="s">
        <v>103</v>
      </c>
      <c r="BG54" s="46" t="s">
        <v>103</v>
      </c>
      <c r="BH54" s="46" t="s">
        <v>103</v>
      </c>
      <c r="BI54" s="46" t="s">
        <v>103</v>
      </c>
      <c r="BJ54" s="46" t="s">
        <v>436</v>
      </c>
      <c r="BK54" s="46">
        <v>12</v>
      </c>
      <c r="BL54" s="46">
        <v>0</v>
      </c>
      <c r="BM54" s="46">
        <v>0</v>
      </c>
      <c r="BN54" s="46">
        <v>0</v>
      </c>
      <c r="BO54" s="46">
        <v>12</v>
      </c>
      <c r="BP54" s="46">
        <v>0</v>
      </c>
      <c r="BQ54" s="46">
        <v>0</v>
      </c>
      <c r="BR54" s="46" t="s">
        <v>103</v>
      </c>
      <c r="BS54" s="46">
        <v>0</v>
      </c>
      <c r="BT54" s="46">
        <v>8</v>
      </c>
      <c r="BU54" s="46">
        <v>0</v>
      </c>
      <c r="BV54" s="46">
        <v>0</v>
      </c>
      <c r="BW54" s="46">
        <v>0</v>
      </c>
      <c r="BX54" s="46">
        <v>8</v>
      </c>
      <c r="BY54" s="46">
        <v>0</v>
      </c>
      <c r="BZ54" s="46">
        <v>0</v>
      </c>
      <c r="CA54" s="46" t="s">
        <v>103</v>
      </c>
      <c r="CB54" s="46">
        <v>0</v>
      </c>
      <c r="CC54" s="46" t="s">
        <v>103</v>
      </c>
      <c r="CD54" s="46">
        <v>0</v>
      </c>
      <c r="CE54" s="140" t="s">
        <v>103</v>
      </c>
    </row>
    <row r="55" spans="1:98" ht="44.25" customHeight="1">
      <c r="A55" s="90">
        <v>17</v>
      </c>
      <c r="B55" s="91" t="s">
        <v>437</v>
      </c>
      <c r="C55" s="46" t="s">
        <v>438</v>
      </c>
      <c r="D55" s="91" t="s">
        <v>439</v>
      </c>
      <c r="E55" s="91" t="s">
        <v>262</v>
      </c>
      <c r="F55" s="91" t="s">
        <v>97</v>
      </c>
      <c r="G55" s="91" t="s">
        <v>98</v>
      </c>
      <c r="H55" s="91" t="s">
        <v>99</v>
      </c>
      <c r="I55" s="91" t="s">
        <v>439</v>
      </c>
      <c r="J55" s="92" t="s">
        <v>439</v>
      </c>
      <c r="K55" s="46">
        <v>5550</v>
      </c>
      <c r="L55" s="46" t="s">
        <v>440</v>
      </c>
      <c r="M55" s="46">
        <v>4400</v>
      </c>
      <c r="N55" s="46">
        <v>9522</v>
      </c>
      <c r="O55" s="46">
        <v>5000</v>
      </c>
      <c r="P55" s="46">
        <v>0</v>
      </c>
      <c r="Q55" s="46">
        <v>36.9</v>
      </c>
      <c r="R55" s="46">
        <v>17.4</v>
      </c>
      <c r="S55" s="46">
        <v>1.3</v>
      </c>
      <c r="T55" s="46">
        <v>1.3</v>
      </c>
      <c r="U55" s="46">
        <v>38.2</v>
      </c>
      <c r="V55" s="46">
        <v>18.7</v>
      </c>
      <c r="W55" s="46">
        <v>0.2</v>
      </c>
      <c r="X55" s="46">
        <v>0.2</v>
      </c>
      <c r="Y55" s="46">
        <v>0</v>
      </c>
      <c r="Z55" s="46">
        <v>161.2</v>
      </c>
      <c r="AA55" s="46">
        <v>159.5</v>
      </c>
      <c r="AB55" s="46">
        <v>99</v>
      </c>
      <c r="AC55" s="46">
        <v>0</v>
      </c>
      <c r="AD55" s="46">
        <v>8</v>
      </c>
      <c r="AE55" s="46">
        <v>8.1</v>
      </c>
      <c r="AF55" s="46">
        <f>-AG55</f>
        <v>0</v>
      </c>
      <c r="AG55" s="46">
        <v>0</v>
      </c>
      <c r="AH55" s="82" t="s">
        <v>441</v>
      </c>
      <c r="AI55" s="91" t="s">
        <v>439</v>
      </c>
      <c r="AJ55" s="46">
        <v>723</v>
      </c>
      <c r="AK55" s="46">
        <v>723</v>
      </c>
      <c r="AL55" s="46">
        <v>1020</v>
      </c>
      <c r="AM55" s="46" t="s">
        <v>103</v>
      </c>
      <c r="AN55" s="46"/>
      <c r="AO55" s="46">
        <v>1020</v>
      </c>
      <c r="AP55" s="46">
        <v>161.2</v>
      </c>
      <c r="AQ55" s="46" t="s">
        <v>186</v>
      </c>
      <c r="AR55" s="46">
        <v>1</v>
      </c>
      <c r="AS55" s="46">
        <v>415.8</v>
      </c>
      <c r="AT55" s="46">
        <v>863.5</v>
      </c>
      <c r="AU55" s="46">
        <v>345.1</v>
      </c>
      <c r="AV55" s="46">
        <v>103.1</v>
      </c>
      <c r="AW55" s="46">
        <v>18.2</v>
      </c>
      <c r="AX55" s="46">
        <v>8.75</v>
      </c>
      <c r="AY55" s="46">
        <v>44.6</v>
      </c>
      <c r="AZ55" s="46">
        <v>8</v>
      </c>
      <c r="BA55" s="46">
        <v>19.5</v>
      </c>
      <c r="BB55" s="46">
        <v>0.6</v>
      </c>
      <c r="BC55" s="46" t="s">
        <v>202</v>
      </c>
      <c r="BD55" s="46" t="s">
        <v>103</v>
      </c>
      <c r="BE55" s="46"/>
      <c r="BF55" s="46" t="s">
        <v>103</v>
      </c>
      <c r="BG55" s="46" t="s">
        <v>103</v>
      </c>
      <c r="BH55" s="46" t="s">
        <v>103</v>
      </c>
      <c r="BI55" s="46" t="s">
        <v>103</v>
      </c>
      <c r="BJ55" s="46" t="s">
        <v>442</v>
      </c>
      <c r="BK55" s="46">
        <v>38</v>
      </c>
      <c r="BL55" s="46">
        <v>18</v>
      </c>
      <c r="BM55" s="46">
        <v>0</v>
      </c>
      <c r="BN55" s="46">
        <v>0</v>
      </c>
      <c r="BO55" s="46">
        <v>0</v>
      </c>
      <c r="BP55" s="46">
        <v>20</v>
      </c>
      <c r="BQ55" s="46">
        <v>0</v>
      </c>
      <c r="BR55" s="46" t="s">
        <v>103</v>
      </c>
      <c r="BS55" s="46">
        <v>0</v>
      </c>
      <c r="BT55" s="46">
        <v>10.521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10.521</v>
      </c>
      <c r="CA55" s="46" t="s">
        <v>137</v>
      </c>
      <c r="CB55" s="46">
        <v>0</v>
      </c>
      <c r="CC55" s="46" t="s">
        <v>103</v>
      </c>
      <c r="CD55" s="46">
        <v>0</v>
      </c>
      <c r="CE55" s="140" t="s">
        <v>103</v>
      </c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</row>
    <row r="56" spans="1:83" ht="12.75">
      <c r="A56" s="137">
        <v>18</v>
      </c>
      <c r="B56" s="91" t="s">
        <v>443</v>
      </c>
      <c r="C56" s="46" t="s">
        <v>444</v>
      </c>
      <c r="D56" s="91" t="s">
        <v>445</v>
      </c>
      <c r="E56" s="91" t="s">
        <v>111</v>
      </c>
      <c r="F56" s="165" t="s">
        <v>97</v>
      </c>
      <c r="G56" s="91" t="s">
        <v>98</v>
      </c>
      <c r="H56" s="91" t="s">
        <v>112</v>
      </c>
      <c r="I56" s="91" t="s">
        <v>445</v>
      </c>
      <c r="J56" s="92" t="s">
        <v>445</v>
      </c>
      <c r="K56" s="46">
        <v>5500</v>
      </c>
      <c r="L56" s="46" t="s">
        <v>446</v>
      </c>
      <c r="M56" s="46">
        <v>5500</v>
      </c>
      <c r="N56" s="46">
        <v>6663</v>
      </c>
      <c r="O56" s="46">
        <v>4035</v>
      </c>
      <c r="P56" s="46">
        <v>2375</v>
      </c>
      <c r="Q56" s="46">
        <v>56.7</v>
      </c>
      <c r="R56" s="46">
        <v>27</v>
      </c>
      <c r="S56" s="46">
        <v>0</v>
      </c>
      <c r="T56" s="46">
        <v>0</v>
      </c>
      <c r="U56" s="46">
        <v>56.7</v>
      </c>
      <c r="V56" s="46">
        <v>27</v>
      </c>
      <c r="W56" s="46">
        <v>10.1</v>
      </c>
      <c r="X56" s="46">
        <v>5</v>
      </c>
      <c r="Y56" s="46">
        <v>67</v>
      </c>
      <c r="Z56" s="46">
        <v>335</v>
      </c>
      <c r="AA56" s="46">
        <v>280</v>
      </c>
      <c r="AB56" s="46">
        <v>83</v>
      </c>
      <c r="AC56" s="46">
        <v>0</v>
      </c>
      <c r="AD56" s="46">
        <v>53</v>
      </c>
      <c r="AE56" s="46">
        <v>0</v>
      </c>
      <c r="AF56" s="46">
        <v>1</v>
      </c>
      <c r="AG56" s="46">
        <v>1</v>
      </c>
      <c r="AH56" s="82" t="s">
        <v>447</v>
      </c>
      <c r="AI56" s="91" t="s">
        <v>445</v>
      </c>
      <c r="AJ56" s="46"/>
      <c r="AK56" s="46">
        <v>1500</v>
      </c>
      <c r="AL56" s="46">
        <v>2100</v>
      </c>
      <c r="AM56" s="46" t="s">
        <v>103</v>
      </c>
      <c r="AN56" s="46">
        <v>1500</v>
      </c>
      <c r="AO56" s="46">
        <v>1800</v>
      </c>
      <c r="AP56" s="46">
        <v>280</v>
      </c>
      <c r="AQ56" s="46" t="s">
        <v>186</v>
      </c>
      <c r="AR56" s="46">
        <v>1</v>
      </c>
      <c r="AS56" s="46">
        <v>400</v>
      </c>
      <c r="AT56" s="46">
        <v>1100</v>
      </c>
      <c r="AU56" s="46">
        <v>500</v>
      </c>
      <c r="AV56" s="46">
        <v>40</v>
      </c>
      <c r="AW56" s="46">
        <v>24</v>
      </c>
      <c r="AX56" s="46">
        <v>5</v>
      </c>
      <c r="AY56" s="46">
        <v>35</v>
      </c>
      <c r="AZ56" s="46">
        <v>10</v>
      </c>
      <c r="BA56" s="46">
        <v>14</v>
      </c>
      <c r="BB56" s="46">
        <v>1.1</v>
      </c>
      <c r="BC56" s="46" t="s">
        <v>103</v>
      </c>
      <c r="BD56" s="46">
        <v>2004</v>
      </c>
      <c r="BE56" s="46" t="s">
        <v>103</v>
      </c>
      <c r="BF56" s="46" t="s">
        <v>103</v>
      </c>
      <c r="BG56" s="46" t="s">
        <v>103</v>
      </c>
      <c r="BH56" s="46" t="s">
        <v>103</v>
      </c>
      <c r="BI56" s="46" t="s">
        <v>103</v>
      </c>
      <c r="BJ56" s="46" t="s">
        <v>448</v>
      </c>
      <c r="BK56" s="46">
        <v>75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75</v>
      </c>
      <c r="BR56" s="46" t="s">
        <v>103</v>
      </c>
      <c r="BS56" s="46">
        <v>0</v>
      </c>
      <c r="BT56" s="46">
        <v>1379.2</v>
      </c>
      <c r="BU56" s="46">
        <v>0</v>
      </c>
      <c r="BV56" s="46">
        <v>0</v>
      </c>
      <c r="BW56" s="46">
        <v>0</v>
      </c>
      <c r="BX56" s="46">
        <v>336.3</v>
      </c>
      <c r="BY56" s="46">
        <v>0</v>
      </c>
      <c r="BZ56" s="46">
        <v>1042.9</v>
      </c>
      <c r="CA56" s="46" t="s">
        <v>449</v>
      </c>
      <c r="CB56" s="46">
        <v>0</v>
      </c>
      <c r="CC56" s="46" t="s">
        <v>103</v>
      </c>
      <c r="CD56" s="46">
        <v>0</v>
      </c>
      <c r="CE56" s="140" t="s">
        <v>103</v>
      </c>
    </row>
    <row r="57" spans="1:83" ht="36">
      <c r="A57" s="90">
        <v>19</v>
      </c>
      <c r="B57" s="91" t="s">
        <v>450</v>
      </c>
      <c r="C57" s="46" t="s">
        <v>451</v>
      </c>
      <c r="D57" s="91" t="s">
        <v>452</v>
      </c>
      <c r="E57" s="91" t="s">
        <v>208</v>
      </c>
      <c r="F57" s="91" t="s">
        <v>97</v>
      </c>
      <c r="G57" s="91" t="s">
        <v>98</v>
      </c>
      <c r="H57" s="91" t="s">
        <v>112</v>
      </c>
      <c r="I57" s="91" t="s">
        <v>452</v>
      </c>
      <c r="J57" s="92" t="s">
        <v>452</v>
      </c>
      <c r="K57" s="46"/>
      <c r="L57" s="46" t="s">
        <v>453</v>
      </c>
      <c r="M57" s="46">
        <v>5460</v>
      </c>
      <c r="N57" s="46">
        <v>3842</v>
      </c>
      <c r="O57" s="46">
        <v>2498</v>
      </c>
      <c r="P57" s="46">
        <v>1344</v>
      </c>
      <c r="Q57" s="46">
        <v>8.5</v>
      </c>
      <c r="R57" s="46">
        <v>8.5</v>
      </c>
      <c r="S57" s="46">
        <v>0</v>
      </c>
      <c r="T57" s="46">
        <v>0</v>
      </c>
      <c r="U57" s="46">
        <v>8.5</v>
      </c>
      <c r="V57" s="46">
        <v>8.5</v>
      </c>
      <c r="W57" s="46">
        <v>0</v>
      </c>
      <c r="X57" s="46">
        <v>0</v>
      </c>
      <c r="Y57" s="46">
        <v>0</v>
      </c>
      <c r="Z57" s="46">
        <v>283</v>
      </c>
      <c r="AA57" s="46">
        <v>283</v>
      </c>
      <c r="AB57" s="46">
        <v>96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82" t="s">
        <v>454</v>
      </c>
      <c r="AI57" s="91" t="s">
        <v>452</v>
      </c>
      <c r="AJ57" s="46"/>
      <c r="AK57" s="46">
        <v>1920</v>
      </c>
      <c r="AL57" s="46">
        <v>1920</v>
      </c>
      <c r="AM57" s="46" t="s">
        <v>103</v>
      </c>
      <c r="AN57" s="46">
        <v>1920</v>
      </c>
      <c r="AO57" s="46">
        <v>1700</v>
      </c>
      <c r="AP57" s="46">
        <v>294</v>
      </c>
      <c r="AQ57" s="46" t="s">
        <v>186</v>
      </c>
      <c r="AR57" s="46">
        <v>1</v>
      </c>
      <c r="AS57" s="46">
        <v>233</v>
      </c>
      <c r="AT57" s="46">
        <v>395</v>
      </c>
      <c r="AU57" s="46">
        <v>122</v>
      </c>
      <c r="AV57" s="46" t="s">
        <v>103</v>
      </c>
      <c r="AW57" s="46" t="s">
        <v>103</v>
      </c>
      <c r="AX57" s="46">
        <v>7</v>
      </c>
      <c r="AY57" s="46">
        <v>47</v>
      </c>
      <c r="AZ57" s="46">
        <v>5</v>
      </c>
      <c r="BA57" s="46" t="s">
        <v>103</v>
      </c>
      <c r="BB57" s="46" t="s">
        <v>103</v>
      </c>
      <c r="BC57" s="166" t="s">
        <v>455</v>
      </c>
      <c r="BD57" s="46" t="s">
        <v>103</v>
      </c>
      <c r="BE57" s="46" t="s">
        <v>103</v>
      </c>
      <c r="BF57" s="46" t="s">
        <v>103</v>
      </c>
      <c r="BG57" s="46" t="s">
        <v>103</v>
      </c>
      <c r="BH57" s="46" t="s">
        <v>103</v>
      </c>
      <c r="BI57" s="46" t="s">
        <v>103</v>
      </c>
      <c r="BJ57" s="46" t="s">
        <v>456</v>
      </c>
      <c r="BK57" s="46">
        <v>84</v>
      </c>
      <c r="BL57" s="46">
        <v>60</v>
      </c>
      <c r="BM57" s="46">
        <v>0</v>
      </c>
      <c r="BN57" s="46">
        <v>0</v>
      </c>
      <c r="BO57" s="46">
        <v>0</v>
      </c>
      <c r="BP57" s="46">
        <v>0</v>
      </c>
      <c r="BQ57" s="46">
        <v>24</v>
      </c>
      <c r="BR57" s="46" t="s">
        <v>103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46">
        <v>0</v>
      </c>
      <c r="CA57" s="46" t="s">
        <v>103</v>
      </c>
      <c r="CB57" s="46">
        <v>0</v>
      </c>
      <c r="CC57" s="46" t="s">
        <v>103</v>
      </c>
      <c r="CD57" s="46">
        <v>0</v>
      </c>
      <c r="CE57" s="140" t="s">
        <v>103</v>
      </c>
    </row>
    <row r="58" spans="1:83" ht="12.75">
      <c r="A58" s="90">
        <v>20</v>
      </c>
      <c r="B58" s="91" t="s">
        <v>457</v>
      </c>
      <c r="C58" s="139" t="s">
        <v>458</v>
      </c>
      <c r="D58" s="91" t="s">
        <v>459</v>
      </c>
      <c r="E58" s="91" t="s">
        <v>157</v>
      </c>
      <c r="F58" s="91" t="s">
        <v>97</v>
      </c>
      <c r="G58" s="91" t="s">
        <v>98</v>
      </c>
      <c r="H58" s="91" t="s">
        <v>99</v>
      </c>
      <c r="I58" s="91" t="s">
        <v>460</v>
      </c>
      <c r="J58" s="92" t="s">
        <v>459</v>
      </c>
      <c r="K58" s="46">
        <v>5068</v>
      </c>
      <c r="L58" s="46" t="s">
        <v>461</v>
      </c>
      <c r="M58" s="46">
        <v>5068</v>
      </c>
      <c r="N58" s="46">
        <v>5767</v>
      </c>
      <c r="O58" s="46">
        <v>2240</v>
      </c>
      <c r="P58" s="46">
        <v>480</v>
      </c>
      <c r="Q58" s="46">
        <v>7.2</v>
      </c>
      <c r="R58" s="46">
        <v>6.1</v>
      </c>
      <c r="S58" s="46">
        <v>6</v>
      </c>
      <c r="T58" s="46">
        <v>6</v>
      </c>
      <c r="U58" s="46">
        <v>13.2</v>
      </c>
      <c r="V58" s="46">
        <v>12.1</v>
      </c>
      <c r="W58" s="46">
        <v>0</v>
      </c>
      <c r="X58" s="46">
        <v>0</v>
      </c>
      <c r="Y58" s="46">
        <v>0</v>
      </c>
      <c r="Z58" s="46">
        <v>199</v>
      </c>
      <c r="AA58" s="46">
        <v>90</v>
      </c>
      <c r="AB58" s="46">
        <v>43</v>
      </c>
      <c r="AC58" s="46">
        <v>0</v>
      </c>
      <c r="AD58" s="46">
        <v>10.4</v>
      </c>
      <c r="AE58" s="46">
        <v>11.6</v>
      </c>
      <c r="AF58" s="46">
        <v>0</v>
      </c>
      <c r="AG58" s="46">
        <v>0</v>
      </c>
      <c r="AH58" s="82" t="s">
        <v>462</v>
      </c>
      <c r="AI58" s="91" t="s">
        <v>459</v>
      </c>
      <c r="AJ58" s="46">
        <v>296</v>
      </c>
      <c r="AK58" s="46">
        <v>1327</v>
      </c>
      <c r="AL58" s="46">
        <v>1660</v>
      </c>
      <c r="AM58" s="46" t="s">
        <v>103</v>
      </c>
      <c r="AN58" s="46">
        <v>1327</v>
      </c>
      <c r="AO58" s="46">
        <v>290</v>
      </c>
      <c r="AP58" s="46">
        <v>108</v>
      </c>
      <c r="AQ58" s="46" t="s">
        <v>186</v>
      </c>
      <c r="AR58" s="46">
        <v>1</v>
      </c>
      <c r="AS58" s="46">
        <v>409</v>
      </c>
      <c r="AT58" s="46">
        <v>777</v>
      </c>
      <c r="AU58" s="46">
        <v>362</v>
      </c>
      <c r="AV58" s="46" t="s">
        <v>103</v>
      </c>
      <c r="AW58" s="46" t="s">
        <v>103</v>
      </c>
      <c r="AX58" s="46">
        <v>4</v>
      </c>
      <c r="AY58" s="46">
        <v>40</v>
      </c>
      <c r="AZ58" s="46">
        <v>10</v>
      </c>
      <c r="BA58" s="46" t="s">
        <v>103</v>
      </c>
      <c r="BB58" s="46" t="s">
        <v>103</v>
      </c>
      <c r="BC58" s="46" t="s">
        <v>103</v>
      </c>
      <c r="BD58" s="46" t="s">
        <v>103</v>
      </c>
      <c r="BE58" s="46" t="s">
        <v>103</v>
      </c>
      <c r="BF58" s="46" t="s">
        <v>103</v>
      </c>
      <c r="BG58" s="46" t="s">
        <v>103</v>
      </c>
      <c r="BH58" s="46" t="s">
        <v>103</v>
      </c>
      <c r="BI58" s="46" t="s">
        <v>103</v>
      </c>
      <c r="BJ58" s="46" t="s">
        <v>380</v>
      </c>
      <c r="BK58" s="46">
        <v>32</v>
      </c>
      <c r="BL58" s="46">
        <v>0</v>
      </c>
      <c r="BM58" s="46">
        <v>0</v>
      </c>
      <c r="BN58" s="46">
        <v>0</v>
      </c>
      <c r="BO58" s="46">
        <v>32</v>
      </c>
      <c r="BP58" s="46">
        <v>0</v>
      </c>
      <c r="BQ58" s="46">
        <v>0</v>
      </c>
      <c r="BR58" s="46" t="s">
        <v>103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 t="s">
        <v>103</v>
      </c>
      <c r="CB58" s="46">
        <v>0</v>
      </c>
      <c r="CC58" s="46" t="s">
        <v>103</v>
      </c>
      <c r="CD58" s="46">
        <v>0</v>
      </c>
      <c r="CE58" s="140" t="s">
        <v>103</v>
      </c>
    </row>
    <row r="59" spans="1:83" ht="12.75">
      <c r="A59" s="90">
        <v>21</v>
      </c>
      <c r="B59" s="91" t="s">
        <v>463</v>
      </c>
      <c r="C59" s="46" t="s">
        <v>395</v>
      </c>
      <c r="D59" s="91" t="s">
        <v>464</v>
      </c>
      <c r="E59" s="91" t="s">
        <v>132</v>
      </c>
      <c r="F59" s="91" t="s">
        <v>97</v>
      </c>
      <c r="G59" s="91" t="s">
        <v>98</v>
      </c>
      <c r="H59" s="91" t="s">
        <v>112</v>
      </c>
      <c r="I59" s="91" t="s">
        <v>131</v>
      </c>
      <c r="J59" s="91" t="s">
        <v>131</v>
      </c>
      <c r="K59" s="46">
        <v>5000</v>
      </c>
      <c r="L59" s="46" t="s">
        <v>465</v>
      </c>
      <c r="M59" s="46">
        <v>5000</v>
      </c>
      <c r="N59" s="46">
        <v>5652</v>
      </c>
      <c r="O59" s="46">
        <v>1441</v>
      </c>
      <c r="P59" s="46">
        <v>2200</v>
      </c>
      <c r="Q59" s="46">
        <v>15.8</v>
      </c>
      <c r="R59" s="46">
        <v>11.5</v>
      </c>
      <c r="S59" s="46">
        <v>0</v>
      </c>
      <c r="T59" s="46">
        <v>0</v>
      </c>
      <c r="U59" s="46">
        <v>15.8</v>
      </c>
      <c r="V59" s="46">
        <v>11.5</v>
      </c>
      <c r="W59" s="46">
        <v>1.4</v>
      </c>
      <c r="X59" s="46">
        <v>0.5</v>
      </c>
      <c r="Y59" s="46">
        <v>72</v>
      </c>
      <c r="Z59" s="46">
        <v>46.1</v>
      </c>
      <c r="AA59" s="46">
        <v>45.3</v>
      </c>
      <c r="AB59" s="46">
        <v>98.3</v>
      </c>
      <c r="AC59" s="46">
        <v>72</v>
      </c>
      <c r="AD59" s="46">
        <v>4.9</v>
      </c>
      <c r="AE59" s="46">
        <v>4.9</v>
      </c>
      <c r="AF59" s="46">
        <v>0</v>
      </c>
      <c r="AG59" s="46">
        <v>0</v>
      </c>
      <c r="AH59" s="82" t="s">
        <v>466</v>
      </c>
      <c r="AI59" s="91" t="s">
        <v>464</v>
      </c>
      <c r="AJ59" s="46">
        <v>3380</v>
      </c>
      <c r="AK59" s="46">
        <v>474</v>
      </c>
      <c r="AL59" s="46">
        <v>474</v>
      </c>
      <c r="AM59" s="46" t="s">
        <v>103</v>
      </c>
      <c r="AN59" s="46"/>
      <c r="AO59" s="46">
        <v>141</v>
      </c>
      <c r="AP59" s="46">
        <v>46</v>
      </c>
      <c r="AQ59" s="46" t="s">
        <v>186</v>
      </c>
      <c r="AR59" s="46">
        <v>1</v>
      </c>
      <c r="AS59" s="46">
        <v>635</v>
      </c>
      <c r="AT59" s="46">
        <v>1217</v>
      </c>
      <c r="AU59" s="46">
        <v>603</v>
      </c>
      <c r="AV59" s="46" t="s">
        <v>103</v>
      </c>
      <c r="AW59" s="46" t="s">
        <v>103</v>
      </c>
      <c r="AX59" s="46">
        <v>13.5</v>
      </c>
      <c r="AY59" s="46">
        <v>62.7</v>
      </c>
      <c r="AZ59" s="46">
        <v>16.9</v>
      </c>
      <c r="BA59" s="46">
        <v>264</v>
      </c>
      <c r="BB59" s="46">
        <v>5.7</v>
      </c>
      <c r="BC59" s="46" t="s">
        <v>103</v>
      </c>
      <c r="BD59" s="46" t="s">
        <v>103</v>
      </c>
      <c r="BE59" s="46" t="s">
        <v>103</v>
      </c>
      <c r="BF59" s="46" t="s">
        <v>103</v>
      </c>
      <c r="BG59" s="46" t="s">
        <v>103</v>
      </c>
      <c r="BH59" s="46" t="s">
        <v>103</v>
      </c>
      <c r="BI59" s="46" t="s">
        <v>103</v>
      </c>
      <c r="BJ59" s="46" t="s">
        <v>467</v>
      </c>
      <c r="BK59" s="46">
        <v>12.4</v>
      </c>
      <c r="BL59" s="46">
        <v>0</v>
      </c>
      <c r="BM59" s="46">
        <v>0</v>
      </c>
      <c r="BN59" s="46">
        <v>0</v>
      </c>
      <c r="BO59" s="46">
        <v>7.7</v>
      </c>
      <c r="BP59" s="46">
        <v>7</v>
      </c>
      <c r="BQ59" s="46">
        <v>0</v>
      </c>
      <c r="BR59" s="46" t="s">
        <v>103</v>
      </c>
      <c r="BS59" s="46">
        <v>0</v>
      </c>
      <c r="BT59" s="46">
        <v>360.8</v>
      </c>
      <c r="BU59" s="46">
        <v>0</v>
      </c>
      <c r="BV59" s="46">
        <v>0</v>
      </c>
      <c r="BW59" s="46">
        <v>0</v>
      </c>
      <c r="BX59" s="46">
        <v>310.8</v>
      </c>
      <c r="BY59" s="46">
        <v>0</v>
      </c>
      <c r="BZ59" s="46">
        <v>50</v>
      </c>
      <c r="CA59" s="46" t="s">
        <v>137</v>
      </c>
      <c r="CB59" s="46">
        <v>0</v>
      </c>
      <c r="CC59" s="46" t="s">
        <v>103</v>
      </c>
      <c r="CD59" s="46">
        <v>0</v>
      </c>
      <c r="CE59" s="140" t="s">
        <v>103</v>
      </c>
    </row>
    <row r="60" spans="1:83" s="174" customFormat="1" ht="48" customHeight="1">
      <c r="A60" s="167">
        <v>22</v>
      </c>
      <c r="B60" s="168" t="s">
        <v>468</v>
      </c>
      <c r="C60" s="169" t="s">
        <v>469</v>
      </c>
      <c r="D60" s="168" t="s">
        <v>470</v>
      </c>
      <c r="E60" s="168" t="s">
        <v>218</v>
      </c>
      <c r="F60" s="168" t="s">
        <v>97</v>
      </c>
      <c r="G60" s="168" t="s">
        <v>98</v>
      </c>
      <c r="H60" s="168" t="s">
        <v>112</v>
      </c>
      <c r="I60" s="168" t="s">
        <v>470</v>
      </c>
      <c r="J60" s="170" t="s">
        <v>470</v>
      </c>
      <c r="K60" s="169">
        <v>6417</v>
      </c>
      <c r="L60" s="169" t="s">
        <v>471</v>
      </c>
      <c r="M60" s="169">
        <v>6417</v>
      </c>
      <c r="N60" s="169">
        <v>4860</v>
      </c>
      <c r="O60" s="169">
        <v>4450</v>
      </c>
      <c r="P60" s="169">
        <v>200</v>
      </c>
      <c r="Q60" s="169">
        <v>10.4</v>
      </c>
      <c r="R60" s="169">
        <v>8.4</v>
      </c>
      <c r="S60" s="169">
        <v>3</v>
      </c>
      <c r="T60" s="169">
        <v>3</v>
      </c>
      <c r="U60" s="169">
        <v>13.4</v>
      </c>
      <c r="V60" s="169">
        <v>11.4</v>
      </c>
      <c r="W60" s="169">
        <v>2</v>
      </c>
      <c r="X60" s="169">
        <v>1.3</v>
      </c>
      <c r="Y60" s="169">
        <v>50</v>
      </c>
      <c r="Z60" s="169">
        <v>200</v>
      </c>
      <c r="AA60" s="169">
        <v>160</v>
      </c>
      <c r="AB60" s="169">
        <v>80</v>
      </c>
      <c r="AC60" s="169">
        <v>0</v>
      </c>
      <c r="AD60" s="169">
        <v>0</v>
      </c>
      <c r="AE60" s="169">
        <v>0</v>
      </c>
      <c r="AF60" s="169">
        <v>0</v>
      </c>
      <c r="AG60" s="169">
        <v>0</v>
      </c>
      <c r="AH60" s="171" t="s">
        <v>472</v>
      </c>
      <c r="AI60" s="168" t="s">
        <v>470</v>
      </c>
      <c r="AJ60" s="169">
        <v>437</v>
      </c>
      <c r="AK60" s="169">
        <v>500</v>
      </c>
      <c r="AL60" s="169">
        <v>1000</v>
      </c>
      <c r="AM60" s="169" t="s">
        <v>103</v>
      </c>
      <c r="AN60" s="169">
        <v>1000</v>
      </c>
      <c r="AO60" s="169">
        <v>1000</v>
      </c>
      <c r="AP60" s="169">
        <v>160</v>
      </c>
      <c r="AQ60" s="169" t="s">
        <v>186</v>
      </c>
      <c r="AR60" s="169">
        <v>1</v>
      </c>
      <c r="AS60" s="169">
        <v>510</v>
      </c>
      <c r="AT60" s="169">
        <v>990</v>
      </c>
      <c r="AU60" s="169">
        <v>500</v>
      </c>
      <c r="AV60" s="169" t="s">
        <v>103</v>
      </c>
      <c r="AW60" s="169" t="s">
        <v>103</v>
      </c>
      <c r="AX60" s="169">
        <v>9</v>
      </c>
      <c r="AY60" s="169">
        <v>38</v>
      </c>
      <c r="AZ60" s="169">
        <v>4.5</v>
      </c>
      <c r="BA60" s="169" t="s">
        <v>103</v>
      </c>
      <c r="BB60" s="169" t="s">
        <v>103</v>
      </c>
      <c r="BC60" s="169" t="s">
        <v>103</v>
      </c>
      <c r="BD60" s="169" t="s">
        <v>103</v>
      </c>
      <c r="BE60" s="169" t="s">
        <v>103</v>
      </c>
      <c r="BF60" s="172">
        <v>100</v>
      </c>
      <c r="BG60" s="169" t="s">
        <v>103</v>
      </c>
      <c r="BH60" s="169" t="s">
        <v>103</v>
      </c>
      <c r="BI60" s="169" t="s">
        <v>103</v>
      </c>
      <c r="BJ60" s="169" t="s">
        <v>473</v>
      </c>
      <c r="BK60" s="169">
        <v>60</v>
      </c>
      <c r="BL60" s="169">
        <v>0</v>
      </c>
      <c r="BM60" s="169">
        <v>0</v>
      </c>
      <c r="BN60" s="169">
        <v>0</v>
      </c>
      <c r="BO60" s="169">
        <v>0</v>
      </c>
      <c r="BP60" s="169">
        <v>60</v>
      </c>
      <c r="BQ60" s="169">
        <v>0</v>
      </c>
      <c r="BR60" s="169" t="s">
        <v>103</v>
      </c>
      <c r="BS60" s="169">
        <v>0</v>
      </c>
      <c r="BT60" s="169">
        <v>803.982</v>
      </c>
      <c r="BU60" s="169">
        <v>0</v>
      </c>
      <c r="BV60" s="169">
        <v>0</v>
      </c>
      <c r="BW60" s="169">
        <v>0</v>
      </c>
      <c r="BX60" s="169">
        <v>180.305</v>
      </c>
      <c r="BY60" s="169">
        <v>73.35</v>
      </c>
      <c r="BZ60" s="169">
        <v>0</v>
      </c>
      <c r="CA60" s="169" t="s">
        <v>103</v>
      </c>
      <c r="CB60" s="169">
        <v>550.126</v>
      </c>
      <c r="CC60" s="169" t="s">
        <v>138</v>
      </c>
      <c r="CD60" s="169">
        <v>0</v>
      </c>
      <c r="CE60" s="173" t="s">
        <v>103</v>
      </c>
    </row>
    <row r="61" spans="1:83" ht="24">
      <c r="A61" s="175">
        <v>23</v>
      </c>
      <c r="B61" s="91" t="s">
        <v>474</v>
      </c>
      <c r="C61" s="46" t="s">
        <v>475</v>
      </c>
      <c r="D61" s="91" t="s">
        <v>476</v>
      </c>
      <c r="E61" s="91" t="s">
        <v>132</v>
      </c>
      <c r="F61" s="91" t="s">
        <v>97</v>
      </c>
      <c r="G61" s="91" t="s">
        <v>98</v>
      </c>
      <c r="H61" s="91" t="s">
        <v>112</v>
      </c>
      <c r="I61" s="91" t="s">
        <v>477</v>
      </c>
      <c r="J61" s="92" t="s">
        <v>477</v>
      </c>
      <c r="K61" s="46">
        <v>4659</v>
      </c>
      <c r="L61" s="46" t="s">
        <v>478</v>
      </c>
      <c r="M61" s="46">
        <v>4659</v>
      </c>
      <c r="N61" s="46">
        <v>4580</v>
      </c>
      <c r="O61" s="46">
        <v>2400</v>
      </c>
      <c r="P61" s="46">
        <v>2180</v>
      </c>
      <c r="Q61" s="46">
        <v>31.5</v>
      </c>
      <c r="R61" s="46">
        <v>19</v>
      </c>
      <c r="S61" s="46">
        <v>3.5</v>
      </c>
      <c r="T61" s="46">
        <v>0.4</v>
      </c>
      <c r="U61" s="46">
        <v>35</v>
      </c>
      <c r="V61" s="46">
        <v>19.4</v>
      </c>
      <c r="W61" s="46">
        <v>0.4</v>
      </c>
      <c r="X61" s="46">
        <v>0.4</v>
      </c>
      <c r="Y61" s="46">
        <v>20</v>
      </c>
      <c r="Z61" s="46">
        <v>66.5</v>
      </c>
      <c r="AA61" s="46">
        <v>59.2</v>
      </c>
      <c r="AB61" s="46">
        <v>100</v>
      </c>
      <c r="AC61" s="46">
        <v>0</v>
      </c>
      <c r="AD61" s="46">
        <v>26.2</v>
      </c>
      <c r="AE61" s="46">
        <v>36.2</v>
      </c>
      <c r="AF61" s="46">
        <v>0</v>
      </c>
      <c r="AG61" s="46">
        <v>0</v>
      </c>
      <c r="AH61" s="82" t="s">
        <v>479</v>
      </c>
      <c r="AI61" s="91" t="s">
        <v>477</v>
      </c>
      <c r="AJ61" s="46">
        <v>162</v>
      </c>
      <c r="AK61" s="46">
        <v>480</v>
      </c>
      <c r="AL61" s="46">
        <v>680</v>
      </c>
      <c r="AM61" s="46" t="s">
        <v>103</v>
      </c>
      <c r="AN61" s="46">
        <v>342</v>
      </c>
      <c r="AO61" s="46">
        <v>680</v>
      </c>
      <c r="AP61" s="46">
        <v>66.5</v>
      </c>
      <c r="AQ61" s="46" t="s">
        <v>480</v>
      </c>
      <c r="AR61" s="46">
        <v>0</v>
      </c>
      <c r="AS61" s="46">
        <v>1260</v>
      </c>
      <c r="AT61" s="46">
        <v>1821</v>
      </c>
      <c r="AU61" s="46">
        <v>1005</v>
      </c>
      <c r="AV61" s="46" t="s">
        <v>103</v>
      </c>
      <c r="AW61" s="46" t="s">
        <v>103</v>
      </c>
      <c r="AX61" s="46">
        <v>10</v>
      </c>
      <c r="AY61" s="46">
        <v>68</v>
      </c>
      <c r="AZ61" s="46">
        <v>22.8</v>
      </c>
      <c r="BA61" s="46" t="s">
        <v>103</v>
      </c>
      <c r="BB61" s="46" t="s">
        <v>103</v>
      </c>
      <c r="BC61" s="46" t="s">
        <v>266</v>
      </c>
      <c r="BD61" s="46" t="s">
        <v>481</v>
      </c>
      <c r="BE61" s="46" t="s">
        <v>103</v>
      </c>
      <c r="BF61" s="46">
        <v>35</v>
      </c>
      <c r="BG61" s="46" t="s">
        <v>103</v>
      </c>
      <c r="BH61" s="46" t="s">
        <v>103</v>
      </c>
      <c r="BI61" s="46" t="s">
        <v>103</v>
      </c>
      <c r="BJ61" s="46" t="s">
        <v>482</v>
      </c>
      <c r="BK61" s="46">
        <v>35</v>
      </c>
      <c r="BL61" s="46">
        <v>0</v>
      </c>
      <c r="BM61" s="46">
        <v>23</v>
      </c>
      <c r="BN61" s="46">
        <v>0</v>
      </c>
      <c r="BO61" s="46">
        <v>0</v>
      </c>
      <c r="BP61" s="46">
        <v>12</v>
      </c>
      <c r="BQ61" s="46">
        <v>0</v>
      </c>
      <c r="BR61" s="46" t="s">
        <v>103</v>
      </c>
      <c r="BS61" s="46">
        <v>0</v>
      </c>
      <c r="BT61" s="46">
        <v>0</v>
      </c>
      <c r="BU61" s="46">
        <v>943</v>
      </c>
      <c r="BV61" s="46">
        <v>152</v>
      </c>
      <c r="BW61" s="46">
        <v>0</v>
      </c>
      <c r="BX61" s="46">
        <v>678</v>
      </c>
      <c r="BY61" s="46">
        <v>0</v>
      </c>
      <c r="BZ61" s="46">
        <v>265</v>
      </c>
      <c r="CA61" s="46" t="s">
        <v>483</v>
      </c>
      <c r="CB61" s="46">
        <v>0</v>
      </c>
      <c r="CC61" s="46" t="s">
        <v>103</v>
      </c>
      <c r="CD61" s="46">
        <v>0</v>
      </c>
      <c r="CE61" s="140" t="s">
        <v>103</v>
      </c>
    </row>
    <row r="62" spans="1:83" ht="12.75">
      <c r="A62" s="90">
        <v>24</v>
      </c>
      <c r="B62" s="91" t="s">
        <v>484</v>
      </c>
      <c r="C62" s="46" t="s">
        <v>485</v>
      </c>
      <c r="D62" s="91" t="s">
        <v>486</v>
      </c>
      <c r="E62" s="91" t="s">
        <v>191</v>
      </c>
      <c r="F62" s="91" t="s">
        <v>97</v>
      </c>
      <c r="G62" s="91" t="s">
        <v>98</v>
      </c>
      <c r="H62" s="91" t="s">
        <v>99</v>
      </c>
      <c r="I62" s="91" t="s">
        <v>486</v>
      </c>
      <c r="J62" s="92" t="s">
        <v>486</v>
      </c>
      <c r="K62" s="46">
        <v>4500</v>
      </c>
      <c r="L62" s="46" t="s">
        <v>487</v>
      </c>
      <c r="M62" s="46">
        <v>2221</v>
      </c>
      <c r="N62" s="46">
        <v>6398</v>
      </c>
      <c r="O62" s="46">
        <v>2968</v>
      </c>
      <c r="P62" s="46">
        <v>154</v>
      </c>
      <c r="Q62" s="46">
        <v>26</v>
      </c>
      <c r="R62" s="46">
        <v>15</v>
      </c>
      <c r="S62" s="46">
        <v>0</v>
      </c>
      <c r="T62" s="46">
        <v>0</v>
      </c>
      <c r="U62" s="46">
        <v>26</v>
      </c>
      <c r="V62" s="46">
        <v>15</v>
      </c>
      <c r="W62" s="46">
        <v>0</v>
      </c>
      <c r="X62" s="46">
        <v>0</v>
      </c>
      <c r="Y62" s="46">
        <v>0</v>
      </c>
      <c r="Z62" s="46">
        <v>134</v>
      </c>
      <c r="AA62" s="46">
        <v>90</v>
      </c>
      <c r="AB62" s="46">
        <v>70</v>
      </c>
      <c r="AC62" s="46">
        <v>0</v>
      </c>
      <c r="AD62" s="46">
        <v>10</v>
      </c>
      <c r="AE62" s="46">
        <v>19</v>
      </c>
      <c r="AF62" s="46">
        <v>4</v>
      </c>
      <c r="AG62" s="46">
        <v>4</v>
      </c>
      <c r="AH62" s="82" t="s">
        <v>488</v>
      </c>
      <c r="AI62" s="91" t="s">
        <v>486</v>
      </c>
      <c r="AJ62" s="46">
        <v>500</v>
      </c>
      <c r="AK62" s="46"/>
      <c r="AL62" s="46">
        <v>620</v>
      </c>
      <c r="AM62" s="46" t="s">
        <v>103</v>
      </c>
      <c r="AN62" s="46">
        <v>772</v>
      </c>
      <c r="AO62" s="46">
        <v>482</v>
      </c>
      <c r="AP62" s="46">
        <v>94</v>
      </c>
      <c r="AQ62" s="46" t="s">
        <v>186</v>
      </c>
      <c r="AR62" s="46">
        <v>1</v>
      </c>
      <c r="AS62" s="46">
        <v>411</v>
      </c>
      <c r="AT62" s="46">
        <v>872</v>
      </c>
      <c r="AU62" s="46">
        <v>248</v>
      </c>
      <c r="AV62" s="46" t="s">
        <v>103</v>
      </c>
      <c r="AW62" s="46" t="s">
        <v>103</v>
      </c>
      <c r="AX62" s="46">
        <v>15</v>
      </c>
      <c r="AY62" s="46">
        <v>70</v>
      </c>
      <c r="AZ62" s="46">
        <v>21</v>
      </c>
      <c r="BA62" s="46" t="s">
        <v>103</v>
      </c>
      <c r="BB62" s="46" t="s">
        <v>103</v>
      </c>
      <c r="BC62" s="46" t="s">
        <v>489</v>
      </c>
      <c r="BD62" s="46">
        <v>2003</v>
      </c>
      <c r="BE62" s="46" t="s">
        <v>103</v>
      </c>
      <c r="BF62" s="46" t="s">
        <v>103</v>
      </c>
      <c r="BG62" s="46" t="s">
        <v>103</v>
      </c>
      <c r="BH62" s="46" t="s">
        <v>103</v>
      </c>
      <c r="BI62" s="46" t="s">
        <v>103</v>
      </c>
      <c r="BJ62" s="46" t="s">
        <v>482</v>
      </c>
      <c r="BK62" s="46">
        <v>97</v>
      </c>
      <c r="BL62" s="46">
        <v>0</v>
      </c>
      <c r="BM62" s="46">
        <v>0</v>
      </c>
      <c r="BN62" s="46">
        <v>0</v>
      </c>
      <c r="BO62" s="46">
        <v>97</v>
      </c>
      <c r="BP62" s="46">
        <v>0</v>
      </c>
      <c r="BQ62" s="46">
        <v>0</v>
      </c>
      <c r="BR62" s="46" t="s">
        <v>103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  <c r="BZ62" s="46">
        <v>0</v>
      </c>
      <c r="CA62" s="46" t="s">
        <v>103</v>
      </c>
      <c r="CB62" s="46">
        <v>0</v>
      </c>
      <c r="CC62" s="46" t="s">
        <v>103</v>
      </c>
      <c r="CD62" s="46">
        <v>0</v>
      </c>
      <c r="CE62" s="140" t="s">
        <v>103</v>
      </c>
    </row>
    <row r="63" spans="1:83" ht="12.75">
      <c r="A63" s="90">
        <v>25</v>
      </c>
      <c r="B63" s="91" t="s">
        <v>490</v>
      </c>
      <c r="C63" s="46" t="s">
        <v>491</v>
      </c>
      <c r="D63" s="91" t="s">
        <v>492</v>
      </c>
      <c r="E63" s="91" t="s">
        <v>132</v>
      </c>
      <c r="F63" s="91" t="s">
        <v>97</v>
      </c>
      <c r="G63" s="91" t="s">
        <v>98</v>
      </c>
      <c r="H63" s="91" t="s">
        <v>112</v>
      </c>
      <c r="I63" s="91" t="s">
        <v>492</v>
      </c>
      <c r="J63" s="92" t="s">
        <v>492</v>
      </c>
      <c r="K63" s="46">
        <v>4480</v>
      </c>
      <c r="L63" s="46" t="s">
        <v>493</v>
      </c>
      <c r="M63" s="46">
        <v>4480</v>
      </c>
      <c r="N63" s="46">
        <v>4129</v>
      </c>
      <c r="O63" s="46">
        <v>2200</v>
      </c>
      <c r="P63" s="46">
        <v>1929</v>
      </c>
      <c r="Q63" s="46">
        <v>0</v>
      </c>
      <c r="R63" s="46">
        <v>0</v>
      </c>
      <c r="S63" s="46">
        <v>9</v>
      </c>
      <c r="T63" s="46">
        <v>9</v>
      </c>
      <c r="U63" s="46">
        <v>9</v>
      </c>
      <c r="V63" s="46">
        <v>9</v>
      </c>
      <c r="W63" s="46">
        <v>1.5</v>
      </c>
      <c r="X63" s="46">
        <v>1.5</v>
      </c>
      <c r="Y63" s="46">
        <v>121</v>
      </c>
      <c r="Z63" s="46">
        <v>127</v>
      </c>
      <c r="AA63" s="46">
        <v>90</v>
      </c>
      <c r="AB63" s="46">
        <v>100</v>
      </c>
      <c r="AC63" s="46">
        <v>0</v>
      </c>
      <c r="AD63" s="142">
        <v>25</v>
      </c>
      <c r="AE63" s="46">
        <v>1690</v>
      </c>
      <c r="AF63" s="142">
        <v>5</v>
      </c>
      <c r="AG63" s="46">
        <v>210</v>
      </c>
      <c r="AH63" s="82" t="s">
        <v>494</v>
      </c>
      <c r="AI63" s="91" t="s">
        <v>492</v>
      </c>
      <c r="AJ63" s="46">
        <v>300</v>
      </c>
      <c r="AK63" s="46">
        <v>600</v>
      </c>
      <c r="AL63" s="46"/>
      <c r="AM63" s="46" t="s">
        <v>103</v>
      </c>
      <c r="AN63" s="46">
        <v>1200</v>
      </c>
      <c r="AO63" s="46">
        <v>1500</v>
      </c>
      <c r="AP63" s="46">
        <v>127</v>
      </c>
      <c r="AQ63" s="46" t="s">
        <v>186</v>
      </c>
      <c r="AR63" s="46">
        <v>0</v>
      </c>
      <c r="AS63" s="46">
        <v>350</v>
      </c>
      <c r="AT63" s="46">
        <v>700</v>
      </c>
      <c r="AU63" s="46">
        <v>290</v>
      </c>
      <c r="AV63" s="46" t="s">
        <v>103</v>
      </c>
      <c r="AW63" s="46" t="s">
        <v>103</v>
      </c>
      <c r="AX63" s="46">
        <v>90</v>
      </c>
      <c r="AY63" s="46">
        <v>200</v>
      </c>
      <c r="AZ63" s="46">
        <v>61</v>
      </c>
      <c r="BA63" s="46" t="s">
        <v>103</v>
      </c>
      <c r="BB63" s="46" t="s">
        <v>103</v>
      </c>
      <c r="BC63" s="46" t="s">
        <v>202</v>
      </c>
      <c r="BD63" s="46">
        <v>2007</v>
      </c>
      <c r="BE63" s="46" t="s">
        <v>103</v>
      </c>
      <c r="BF63" s="46" t="s">
        <v>495</v>
      </c>
      <c r="BG63" s="46" t="s">
        <v>103</v>
      </c>
      <c r="BH63" s="46" t="s">
        <v>103</v>
      </c>
      <c r="BI63" s="46" t="s">
        <v>103</v>
      </c>
      <c r="BJ63" s="46" t="s">
        <v>405</v>
      </c>
      <c r="BK63" s="46">
        <v>4</v>
      </c>
      <c r="BL63" s="46">
        <v>4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 t="s">
        <v>103</v>
      </c>
      <c r="BS63" s="46">
        <v>0</v>
      </c>
      <c r="BT63" s="46">
        <v>240</v>
      </c>
      <c r="BU63" s="46">
        <v>140</v>
      </c>
      <c r="BV63" s="46">
        <v>0</v>
      </c>
      <c r="BW63" s="46">
        <v>2</v>
      </c>
      <c r="BX63" s="46">
        <v>192</v>
      </c>
      <c r="BY63" s="46">
        <v>0</v>
      </c>
      <c r="BZ63" s="46">
        <v>50</v>
      </c>
      <c r="CA63" s="46" t="s">
        <v>496</v>
      </c>
      <c r="CB63" s="46">
        <v>0</v>
      </c>
      <c r="CC63" s="46" t="s">
        <v>103</v>
      </c>
      <c r="CD63" s="46">
        <v>140</v>
      </c>
      <c r="CE63" s="140" t="s">
        <v>268</v>
      </c>
    </row>
    <row r="64" spans="1:83" ht="24">
      <c r="A64" s="137">
        <v>26</v>
      </c>
      <c r="B64" s="91" t="s">
        <v>497</v>
      </c>
      <c r="C64" s="46" t="s">
        <v>498</v>
      </c>
      <c r="D64" s="91" t="s">
        <v>225</v>
      </c>
      <c r="E64" s="91" t="s">
        <v>358</v>
      </c>
      <c r="F64" s="91" t="s">
        <v>97</v>
      </c>
      <c r="G64" s="91" t="s">
        <v>98</v>
      </c>
      <c r="H64" s="91" t="s">
        <v>99</v>
      </c>
      <c r="I64" s="91" t="s">
        <v>225</v>
      </c>
      <c r="J64" s="91" t="s">
        <v>225</v>
      </c>
      <c r="K64" s="46">
        <v>4362</v>
      </c>
      <c r="L64" s="46" t="s">
        <v>499</v>
      </c>
      <c r="M64" s="46">
        <v>8333</v>
      </c>
      <c r="N64" s="46">
        <v>6750</v>
      </c>
      <c r="O64" s="46">
        <v>4590</v>
      </c>
      <c r="P64" s="46">
        <v>58</v>
      </c>
      <c r="Q64" s="46">
        <v>80.8</v>
      </c>
      <c r="R64" s="46">
        <v>0</v>
      </c>
      <c r="S64" s="46">
        <v>0</v>
      </c>
      <c r="T64" s="46">
        <v>0</v>
      </c>
      <c r="U64" s="46">
        <v>80.8</v>
      </c>
      <c r="V64" s="46">
        <v>0</v>
      </c>
      <c r="W64" s="46">
        <v>19.8</v>
      </c>
      <c r="X64" s="46">
        <v>0.9</v>
      </c>
      <c r="Y64" s="46">
        <v>340</v>
      </c>
      <c r="Z64" s="46">
        <v>215</v>
      </c>
      <c r="AA64" s="46">
        <v>215</v>
      </c>
      <c r="AB64" s="46">
        <v>100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82" t="s">
        <v>500</v>
      </c>
      <c r="AI64" s="91" t="s">
        <v>225</v>
      </c>
      <c r="AJ64" s="46">
        <v>980</v>
      </c>
      <c r="AK64" s="46">
        <v>1225</v>
      </c>
      <c r="AL64" s="46">
        <v>1470</v>
      </c>
      <c r="AM64" s="46" t="s">
        <v>103</v>
      </c>
      <c r="AN64" s="46">
        <v>980</v>
      </c>
      <c r="AO64" s="46">
        <v>89</v>
      </c>
      <c r="AP64" s="46">
        <v>215</v>
      </c>
      <c r="AQ64" s="46" t="s">
        <v>186</v>
      </c>
      <c r="AR64" s="46">
        <v>1</v>
      </c>
      <c r="AS64" s="46">
        <v>37.5</v>
      </c>
      <c r="AT64" s="46">
        <v>187.5</v>
      </c>
      <c r="AU64" s="46">
        <v>52.5</v>
      </c>
      <c r="AV64" s="46">
        <v>22.5</v>
      </c>
      <c r="AW64" s="46">
        <v>3</v>
      </c>
      <c r="AX64" s="46">
        <v>25</v>
      </c>
      <c r="AY64" s="46">
        <v>125</v>
      </c>
      <c r="AZ64" s="46">
        <v>35</v>
      </c>
      <c r="BA64" s="46">
        <v>15</v>
      </c>
      <c r="BB64" s="46">
        <v>2</v>
      </c>
      <c r="BC64" s="46" t="s">
        <v>103</v>
      </c>
      <c r="BD64" s="46" t="s">
        <v>103</v>
      </c>
      <c r="BE64" s="46" t="s">
        <v>103</v>
      </c>
      <c r="BF64" s="46" t="s">
        <v>103</v>
      </c>
      <c r="BG64" s="46" t="s">
        <v>103</v>
      </c>
      <c r="BH64" s="46" t="s">
        <v>103</v>
      </c>
      <c r="BI64" s="46"/>
      <c r="BJ64" s="46" t="s">
        <v>501</v>
      </c>
      <c r="BK64" s="46">
        <v>40</v>
      </c>
      <c r="BL64" s="46">
        <v>0</v>
      </c>
      <c r="BM64" s="46">
        <v>0</v>
      </c>
      <c r="BN64" s="46">
        <v>0</v>
      </c>
      <c r="BO64" s="46">
        <v>0</v>
      </c>
      <c r="BP64" s="46">
        <v>40</v>
      </c>
      <c r="BQ64" s="46">
        <v>0</v>
      </c>
      <c r="BR64" s="46" t="s">
        <v>103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  <c r="BZ64" s="46">
        <v>0</v>
      </c>
      <c r="CA64" s="46" t="s">
        <v>103</v>
      </c>
      <c r="CB64" s="46">
        <v>0</v>
      </c>
      <c r="CC64" s="46" t="s">
        <v>103</v>
      </c>
      <c r="CD64" s="46">
        <v>0</v>
      </c>
      <c r="CE64" s="140" t="s">
        <v>103</v>
      </c>
    </row>
    <row r="65" spans="1:83" ht="24">
      <c r="A65" s="90">
        <v>27</v>
      </c>
      <c r="B65" s="91" t="s">
        <v>502</v>
      </c>
      <c r="C65" s="46" t="s">
        <v>503</v>
      </c>
      <c r="D65" s="91" t="s">
        <v>504</v>
      </c>
      <c r="E65" s="91" t="s">
        <v>239</v>
      </c>
      <c r="F65" s="91" t="s">
        <v>97</v>
      </c>
      <c r="G65" s="91" t="s">
        <v>98</v>
      </c>
      <c r="H65" s="91" t="s">
        <v>99</v>
      </c>
      <c r="I65" s="91" t="s">
        <v>504</v>
      </c>
      <c r="J65" s="91" t="s">
        <v>504</v>
      </c>
      <c r="K65" s="46">
        <v>4230</v>
      </c>
      <c r="L65" s="46" t="s">
        <v>505</v>
      </c>
      <c r="M65" s="46">
        <v>3812</v>
      </c>
      <c r="N65" s="46">
        <v>5128</v>
      </c>
      <c r="O65" s="46">
        <v>2893</v>
      </c>
      <c r="P65" s="46">
        <v>2235</v>
      </c>
      <c r="Q65" s="46">
        <v>15.53</v>
      </c>
      <c r="R65" s="46">
        <v>11.51</v>
      </c>
      <c r="S65" s="46">
        <v>0</v>
      </c>
      <c r="T65" s="46">
        <v>0</v>
      </c>
      <c r="U65" s="46">
        <v>15.53</v>
      </c>
      <c r="V65" s="46">
        <v>11.51</v>
      </c>
      <c r="W65" s="46">
        <v>0.33</v>
      </c>
      <c r="X65" s="46">
        <v>0.33</v>
      </c>
      <c r="Y65" s="46">
        <v>28</v>
      </c>
      <c r="Z65" s="46">
        <v>172</v>
      </c>
      <c r="AA65" s="46">
        <v>82</v>
      </c>
      <c r="AB65" s="46">
        <v>52.3</v>
      </c>
      <c r="AC65" s="46">
        <v>17</v>
      </c>
      <c r="AD65" s="46">
        <v>0</v>
      </c>
      <c r="AE65" s="46">
        <v>0</v>
      </c>
      <c r="AF65" s="46">
        <v>10</v>
      </c>
      <c r="AG65" s="46">
        <v>14</v>
      </c>
      <c r="AH65" s="82" t="s">
        <v>506</v>
      </c>
      <c r="AI65" s="91" t="s">
        <v>504</v>
      </c>
      <c r="AJ65" s="46">
        <v>800</v>
      </c>
      <c r="AK65" s="46">
        <v>800</v>
      </c>
      <c r="AL65" s="46">
        <v>800</v>
      </c>
      <c r="AM65" s="46" t="s">
        <v>103</v>
      </c>
      <c r="AN65" s="46">
        <v>800</v>
      </c>
      <c r="AO65" s="46">
        <v>400</v>
      </c>
      <c r="AP65" s="46">
        <v>90</v>
      </c>
      <c r="AQ65" s="46" t="s">
        <v>186</v>
      </c>
      <c r="AR65" s="46">
        <v>1</v>
      </c>
      <c r="AS65" s="46">
        <v>437.4</v>
      </c>
      <c r="AT65" s="46">
        <v>652</v>
      </c>
      <c r="AU65" s="46">
        <v>248.1</v>
      </c>
      <c r="AV65" s="46">
        <v>77.9</v>
      </c>
      <c r="AW65" s="46">
        <v>19.3</v>
      </c>
      <c r="AX65" s="46">
        <v>14.2</v>
      </c>
      <c r="AY65" s="46">
        <v>54.1</v>
      </c>
      <c r="AZ65" s="46">
        <v>19.6</v>
      </c>
      <c r="BA65" s="46">
        <v>4.8</v>
      </c>
      <c r="BB65" s="46">
        <v>1.7</v>
      </c>
      <c r="BC65" s="46" t="s">
        <v>507</v>
      </c>
      <c r="BD65" s="46">
        <v>2006</v>
      </c>
      <c r="BE65" s="46" t="s">
        <v>413</v>
      </c>
      <c r="BF65" s="46" t="s">
        <v>103</v>
      </c>
      <c r="BG65" s="46" t="s">
        <v>103</v>
      </c>
      <c r="BH65" s="46" t="s">
        <v>103</v>
      </c>
      <c r="BI65" s="46" t="s">
        <v>103</v>
      </c>
      <c r="BJ65" s="46" t="s">
        <v>508</v>
      </c>
      <c r="BK65" s="46">
        <v>50</v>
      </c>
      <c r="BL65" s="46">
        <v>0</v>
      </c>
      <c r="BM65" s="46">
        <v>20</v>
      </c>
      <c r="BN65" s="46">
        <v>0</v>
      </c>
      <c r="BO65" s="46">
        <v>0</v>
      </c>
      <c r="BP65" s="46">
        <v>30</v>
      </c>
      <c r="BQ65" s="46">
        <v>0</v>
      </c>
      <c r="BR65" s="46" t="s">
        <v>103</v>
      </c>
      <c r="BS65" s="46">
        <v>0</v>
      </c>
      <c r="BT65" s="46">
        <v>138.8</v>
      </c>
      <c r="BU65" s="46">
        <v>0</v>
      </c>
      <c r="BV65" s="46">
        <v>0</v>
      </c>
      <c r="BW65" s="46">
        <v>0</v>
      </c>
      <c r="BX65" s="46">
        <v>138.8</v>
      </c>
      <c r="BY65" s="46">
        <v>0</v>
      </c>
      <c r="BZ65" s="46">
        <v>0</v>
      </c>
      <c r="CA65" s="46" t="s">
        <v>103</v>
      </c>
      <c r="CB65" s="46">
        <v>0</v>
      </c>
      <c r="CC65" s="46" t="s">
        <v>103</v>
      </c>
      <c r="CD65" s="46">
        <v>0</v>
      </c>
      <c r="CE65" s="140" t="s">
        <v>103</v>
      </c>
    </row>
    <row r="66" spans="1:83" s="31" customFormat="1" ht="12.75">
      <c r="A66" s="90">
        <v>28</v>
      </c>
      <c r="B66" s="91" t="s">
        <v>509</v>
      </c>
      <c r="C66" s="46" t="s">
        <v>510</v>
      </c>
      <c r="D66" s="91" t="s">
        <v>511</v>
      </c>
      <c r="E66" s="91" t="s">
        <v>177</v>
      </c>
      <c r="F66" s="91" t="s">
        <v>97</v>
      </c>
      <c r="G66" s="91" t="s">
        <v>98</v>
      </c>
      <c r="H66" s="91" t="s">
        <v>99</v>
      </c>
      <c r="I66" s="91" t="s">
        <v>511</v>
      </c>
      <c r="J66" s="92" t="s">
        <v>511</v>
      </c>
      <c r="K66" s="46">
        <v>4180</v>
      </c>
      <c r="L66" s="46" t="s">
        <v>512</v>
      </c>
      <c r="M66" s="46">
        <v>4180</v>
      </c>
      <c r="N66" s="46">
        <v>5376</v>
      </c>
      <c r="O66" s="46">
        <v>2687</v>
      </c>
      <c r="P66" s="46">
        <v>2689</v>
      </c>
      <c r="Q66" s="46">
        <v>16.1</v>
      </c>
      <c r="R66" s="46">
        <v>0</v>
      </c>
      <c r="S66" s="46">
        <v>0</v>
      </c>
      <c r="T66" s="46">
        <v>0</v>
      </c>
      <c r="U66" s="46">
        <v>16.1</v>
      </c>
      <c r="V66" s="46">
        <v>0</v>
      </c>
      <c r="W66" s="46">
        <v>0</v>
      </c>
      <c r="X66" s="46">
        <v>0</v>
      </c>
      <c r="Y66" s="46">
        <v>0</v>
      </c>
      <c r="Z66" s="46">
        <v>129.6</v>
      </c>
      <c r="AA66" s="46">
        <v>129.6</v>
      </c>
      <c r="AB66" s="46">
        <v>100</v>
      </c>
      <c r="AC66" s="46">
        <v>0</v>
      </c>
      <c r="AD66" s="46">
        <v>0.31</v>
      </c>
      <c r="AE66" s="46">
        <v>0</v>
      </c>
      <c r="AF66" s="46">
        <v>22.6</v>
      </c>
      <c r="AG66" s="46">
        <v>0</v>
      </c>
      <c r="AH66" s="82" t="s">
        <v>513</v>
      </c>
      <c r="AI66" s="91" t="s">
        <v>511</v>
      </c>
      <c r="AJ66" s="46">
        <v>585</v>
      </c>
      <c r="AK66" s="46">
        <v>780</v>
      </c>
      <c r="AL66" s="46"/>
      <c r="AM66" s="46" t="s">
        <v>103</v>
      </c>
      <c r="AN66" s="46"/>
      <c r="AO66" s="46">
        <v>2800</v>
      </c>
      <c r="AP66" s="46">
        <v>129.6</v>
      </c>
      <c r="AQ66" s="46" t="s">
        <v>104</v>
      </c>
      <c r="AR66" s="46">
        <v>1</v>
      </c>
      <c r="AS66" s="46">
        <v>745</v>
      </c>
      <c r="AT66" s="46">
        <v>994</v>
      </c>
      <c r="AU66" s="46">
        <v>554</v>
      </c>
      <c r="AV66" s="46">
        <v>80.2</v>
      </c>
      <c r="AW66" s="46">
        <v>23.4</v>
      </c>
      <c r="AX66" s="46">
        <v>8.3</v>
      </c>
      <c r="AY66" s="46">
        <v>31.7</v>
      </c>
      <c r="AZ66" s="46">
        <v>5.8</v>
      </c>
      <c r="BA66" s="46">
        <v>11.6</v>
      </c>
      <c r="BB66" s="46">
        <v>0.3</v>
      </c>
      <c r="BC66" s="46" t="s">
        <v>103</v>
      </c>
      <c r="BD66" s="46" t="s">
        <v>103</v>
      </c>
      <c r="BE66" s="46" t="s">
        <v>103</v>
      </c>
      <c r="BF66" s="46" t="s">
        <v>103</v>
      </c>
      <c r="BG66" s="46" t="s">
        <v>103</v>
      </c>
      <c r="BH66" s="46" t="s">
        <v>103</v>
      </c>
      <c r="BI66" s="46" t="s">
        <v>103</v>
      </c>
      <c r="BJ66" s="46" t="s">
        <v>514</v>
      </c>
      <c r="BK66" s="46">
        <v>23.4</v>
      </c>
      <c r="BL66" s="46">
        <v>0</v>
      </c>
      <c r="BM66" s="46">
        <v>0</v>
      </c>
      <c r="BN66" s="46">
        <v>0</v>
      </c>
      <c r="BO66" s="46">
        <v>23.4</v>
      </c>
      <c r="BP66" s="46">
        <v>0</v>
      </c>
      <c r="BQ66" s="46">
        <v>0</v>
      </c>
      <c r="BR66" s="46" t="s">
        <v>103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  <c r="BZ66" s="46">
        <v>0</v>
      </c>
      <c r="CA66" s="46" t="s">
        <v>103</v>
      </c>
      <c r="CB66" s="46">
        <v>0</v>
      </c>
      <c r="CC66" s="46" t="s">
        <v>103</v>
      </c>
      <c r="CD66" s="46">
        <v>0</v>
      </c>
      <c r="CE66" s="140" t="s">
        <v>103</v>
      </c>
    </row>
    <row r="67" spans="1:83" ht="24">
      <c r="A67" s="90">
        <v>29</v>
      </c>
      <c r="B67" s="91" t="s">
        <v>515</v>
      </c>
      <c r="C67" s="46" t="s">
        <v>516</v>
      </c>
      <c r="D67" s="91" t="s">
        <v>517</v>
      </c>
      <c r="E67" s="91" t="s">
        <v>208</v>
      </c>
      <c r="F67" s="91" t="s">
        <v>97</v>
      </c>
      <c r="G67" s="91" t="s">
        <v>98</v>
      </c>
      <c r="H67" s="91" t="s">
        <v>112</v>
      </c>
      <c r="I67" s="91" t="s">
        <v>517</v>
      </c>
      <c r="J67" s="92" t="s">
        <v>517</v>
      </c>
      <c r="K67" s="46">
        <v>3820</v>
      </c>
      <c r="L67" s="46" t="s">
        <v>518</v>
      </c>
      <c r="M67" s="46">
        <v>2334</v>
      </c>
      <c r="N67" s="46">
        <v>5691</v>
      </c>
      <c r="O67" s="46">
        <v>4160</v>
      </c>
      <c r="P67" s="46">
        <v>440</v>
      </c>
      <c r="Q67" s="46">
        <v>26.8</v>
      </c>
      <c r="R67" s="46">
        <v>11.4</v>
      </c>
      <c r="S67" s="46">
        <v>0</v>
      </c>
      <c r="T67" s="46">
        <v>0</v>
      </c>
      <c r="U67" s="46">
        <v>26.8</v>
      </c>
      <c r="V67" s="46">
        <v>11.4</v>
      </c>
      <c r="W67" s="46">
        <v>0</v>
      </c>
      <c r="X67" s="46">
        <v>0</v>
      </c>
      <c r="Y67" s="46">
        <v>0</v>
      </c>
      <c r="Z67" s="46">
        <v>105</v>
      </c>
      <c r="AA67" s="46">
        <v>100</v>
      </c>
      <c r="AB67" s="46">
        <v>100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82" t="s">
        <v>519</v>
      </c>
      <c r="AI67" s="91" t="s">
        <v>517</v>
      </c>
      <c r="AJ67" s="46">
        <v>900</v>
      </c>
      <c r="AK67" s="46">
        <v>900</v>
      </c>
      <c r="AL67" s="46">
        <v>1500</v>
      </c>
      <c r="AM67" s="46" t="s">
        <v>103</v>
      </c>
      <c r="AN67" s="46">
        <v>1500</v>
      </c>
      <c r="AO67" s="46">
        <v>288</v>
      </c>
      <c r="AP67" s="46">
        <v>105</v>
      </c>
      <c r="AQ67" s="46" t="s">
        <v>186</v>
      </c>
      <c r="AR67" s="46">
        <v>1</v>
      </c>
      <c r="AS67" s="46">
        <v>176.6</v>
      </c>
      <c r="AT67" s="46">
        <v>321.8</v>
      </c>
      <c r="AU67" s="46">
        <v>138.5</v>
      </c>
      <c r="AV67" s="46">
        <v>101</v>
      </c>
      <c r="AW67" s="46">
        <v>12.95</v>
      </c>
      <c r="AX67" s="46">
        <v>6.77</v>
      </c>
      <c r="AY67" s="46">
        <v>42.45</v>
      </c>
      <c r="AZ67" s="46">
        <v>23.1</v>
      </c>
      <c r="BA67" s="46">
        <v>13.17</v>
      </c>
      <c r="BB67" s="46">
        <v>4.27</v>
      </c>
      <c r="BC67" s="46" t="s">
        <v>103</v>
      </c>
      <c r="BD67" s="46" t="s">
        <v>103</v>
      </c>
      <c r="BE67" s="46" t="s">
        <v>103</v>
      </c>
      <c r="BF67" s="46" t="s">
        <v>103</v>
      </c>
      <c r="BG67" s="46" t="s">
        <v>103</v>
      </c>
      <c r="BH67" s="46" t="s">
        <v>103</v>
      </c>
      <c r="BI67" s="46" t="s">
        <v>103</v>
      </c>
      <c r="BJ67" s="46" t="s">
        <v>520</v>
      </c>
      <c r="BK67" s="46">
        <v>52</v>
      </c>
      <c r="BL67" s="46">
        <v>0</v>
      </c>
      <c r="BM67" s="46">
        <v>0</v>
      </c>
      <c r="BN67" s="46">
        <v>0</v>
      </c>
      <c r="BO67" s="46">
        <v>40</v>
      </c>
      <c r="BP67" s="46">
        <v>12</v>
      </c>
      <c r="BQ67" s="46">
        <v>0</v>
      </c>
      <c r="BR67" s="46" t="s">
        <v>103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  <c r="BZ67" s="46">
        <v>0</v>
      </c>
      <c r="CA67" s="46" t="s">
        <v>103</v>
      </c>
      <c r="CB67" s="46">
        <v>0</v>
      </c>
      <c r="CC67" s="46" t="s">
        <v>103</v>
      </c>
      <c r="CD67" s="46">
        <v>0</v>
      </c>
      <c r="CE67" s="140" t="s">
        <v>103</v>
      </c>
    </row>
    <row r="68" spans="1:83" s="178" customFormat="1" ht="15">
      <c r="A68" s="137">
        <v>30</v>
      </c>
      <c r="B68" s="91" t="s">
        <v>521</v>
      </c>
      <c r="C68" s="46" t="s">
        <v>522</v>
      </c>
      <c r="D68" s="91" t="s">
        <v>523</v>
      </c>
      <c r="E68" s="91" t="s">
        <v>191</v>
      </c>
      <c r="F68" s="91" t="s">
        <v>97</v>
      </c>
      <c r="G68" s="91" t="s">
        <v>98</v>
      </c>
      <c r="H68" s="91" t="s">
        <v>99</v>
      </c>
      <c r="I68" s="91" t="s">
        <v>190</v>
      </c>
      <c r="J68" s="91" t="s">
        <v>190</v>
      </c>
      <c r="K68" s="46">
        <v>2460</v>
      </c>
      <c r="L68" s="46" t="s">
        <v>524</v>
      </c>
      <c r="M68" s="46">
        <v>2241</v>
      </c>
      <c r="N68" s="46">
        <v>3651</v>
      </c>
      <c r="O68" s="46">
        <v>3651</v>
      </c>
      <c r="P68" s="46">
        <v>0</v>
      </c>
      <c r="Q68" s="46">
        <v>32.1</v>
      </c>
      <c r="R68" s="46">
        <v>0</v>
      </c>
      <c r="S68" s="46">
        <v>0</v>
      </c>
      <c r="T68" s="46">
        <v>0</v>
      </c>
      <c r="U68" s="46">
        <v>32.1</v>
      </c>
      <c r="V68" s="46">
        <v>0</v>
      </c>
      <c r="W68" s="46">
        <v>0</v>
      </c>
      <c r="X68" s="46">
        <v>0</v>
      </c>
      <c r="Y68" s="46">
        <v>316</v>
      </c>
      <c r="Z68" s="46">
        <v>77</v>
      </c>
      <c r="AA68" s="46">
        <v>60</v>
      </c>
      <c r="AB68" s="46">
        <v>100</v>
      </c>
      <c r="AC68" s="46">
        <v>0</v>
      </c>
      <c r="AD68" s="46">
        <v>10</v>
      </c>
      <c r="AE68" s="46">
        <v>0</v>
      </c>
      <c r="AF68" s="46">
        <v>0</v>
      </c>
      <c r="AG68" s="46">
        <v>0</v>
      </c>
      <c r="AH68" s="176" t="s">
        <v>525</v>
      </c>
      <c r="AI68" s="177" t="s">
        <v>523</v>
      </c>
      <c r="AJ68" s="46">
        <v>315</v>
      </c>
      <c r="AK68" s="46"/>
      <c r="AL68" s="46"/>
      <c r="AM68" s="46" t="s">
        <v>103</v>
      </c>
      <c r="AN68" s="46"/>
      <c r="AO68" s="46">
        <v>315</v>
      </c>
      <c r="AP68" s="46">
        <v>77</v>
      </c>
      <c r="AQ68" s="46" t="s">
        <v>186</v>
      </c>
      <c r="AR68" s="46">
        <v>1</v>
      </c>
      <c r="AS68" s="46"/>
      <c r="AT68" s="46" t="s">
        <v>103</v>
      </c>
      <c r="AU68" s="46" t="s">
        <v>103</v>
      </c>
      <c r="AV68" s="46" t="s">
        <v>103</v>
      </c>
      <c r="AW68" s="46" t="s">
        <v>103</v>
      </c>
      <c r="AX68" s="46">
        <v>9.6</v>
      </c>
      <c r="AY68" s="52">
        <v>81.6</v>
      </c>
      <c r="AZ68" s="52">
        <v>22.7</v>
      </c>
      <c r="BA68" s="46" t="s">
        <v>103</v>
      </c>
      <c r="BB68" s="46" t="s">
        <v>103</v>
      </c>
      <c r="BC68" s="46" t="s">
        <v>103</v>
      </c>
      <c r="BD68" s="46" t="s">
        <v>103</v>
      </c>
      <c r="BE68" s="46" t="s">
        <v>103</v>
      </c>
      <c r="BF68" s="46" t="s">
        <v>103</v>
      </c>
      <c r="BG68" s="46" t="s">
        <v>103</v>
      </c>
      <c r="BH68" s="46" t="s">
        <v>103</v>
      </c>
      <c r="BI68" s="46" t="s">
        <v>103</v>
      </c>
      <c r="BJ68" s="46" t="s">
        <v>526</v>
      </c>
      <c r="BK68" s="46">
        <v>180.5</v>
      </c>
      <c r="BL68" s="46">
        <v>0</v>
      </c>
      <c r="BM68" s="46">
        <v>0</v>
      </c>
      <c r="BN68" s="46">
        <v>0</v>
      </c>
      <c r="BO68" s="46">
        <v>180.5</v>
      </c>
      <c r="BP68" s="46">
        <v>0</v>
      </c>
      <c r="BQ68" s="46">
        <v>0</v>
      </c>
      <c r="BR68" s="46" t="s">
        <v>103</v>
      </c>
      <c r="BS68" s="46">
        <v>0</v>
      </c>
      <c r="BT68" s="46">
        <v>0</v>
      </c>
      <c r="BU68" s="46">
        <v>0</v>
      </c>
      <c r="BV68" s="46">
        <v>0</v>
      </c>
      <c r="BW68" s="46">
        <v>0</v>
      </c>
      <c r="BX68" s="46">
        <v>0</v>
      </c>
      <c r="BY68" s="46">
        <v>0</v>
      </c>
      <c r="BZ68" s="46">
        <v>0</v>
      </c>
      <c r="CA68" s="46" t="s">
        <v>103</v>
      </c>
      <c r="CB68" s="46">
        <v>0</v>
      </c>
      <c r="CC68" s="46" t="s">
        <v>103</v>
      </c>
      <c r="CD68" s="46">
        <v>0</v>
      </c>
      <c r="CE68" s="140" t="s">
        <v>103</v>
      </c>
    </row>
    <row r="69" spans="1:83" ht="12.75">
      <c r="A69" s="90">
        <v>31</v>
      </c>
      <c r="B69" s="91" t="s">
        <v>527</v>
      </c>
      <c r="C69" s="46" t="s">
        <v>528</v>
      </c>
      <c r="D69" s="91" t="s">
        <v>529</v>
      </c>
      <c r="E69" s="91" t="s">
        <v>143</v>
      </c>
      <c r="F69" s="91" t="s">
        <v>97</v>
      </c>
      <c r="G69" s="91" t="s">
        <v>98</v>
      </c>
      <c r="H69" s="91" t="s">
        <v>99</v>
      </c>
      <c r="I69" s="91" t="s">
        <v>529</v>
      </c>
      <c r="J69" s="92" t="s">
        <v>529</v>
      </c>
      <c r="K69" s="46">
        <v>3565</v>
      </c>
      <c r="L69" s="46" t="s">
        <v>530</v>
      </c>
      <c r="M69" s="46">
        <v>4000</v>
      </c>
      <c r="N69" s="46">
        <v>6236</v>
      </c>
      <c r="O69" s="46">
        <v>3688</v>
      </c>
      <c r="P69" s="46">
        <v>100</v>
      </c>
      <c r="Q69" s="46">
        <v>33.6</v>
      </c>
      <c r="R69" s="46">
        <v>31.3</v>
      </c>
      <c r="S69" s="46">
        <v>2.5</v>
      </c>
      <c r="T69" s="46">
        <v>2.5</v>
      </c>
      <c r="U69" s="46">
        <v>36.1</v>
      </c>
      <c r="V69" s="46">
        <v>33.8</v>
      </c>
      <c r="W69" s="46">
        <v>3.6</v>
      </c>
      <c r="X69" s="46">
        <v>2.3</v>
      </c>
      <c r="Y69" s="46">
        <v>73</v>
      </c>
      <c r="Z69" s="46">
        <v>120</v>
      </c>
      <c r="AA69" s="46">
        <v>120</v>
      </c>
      <c r="AB69" s="46">
        <v>100</v>
      </c>
      <c r="AC69" s="46">
        <v>47</v>
      </c>
      <c r="AD69" s="46">
        <v>2</v>
      </c>
      <c r="AE69" s="46">
        <v>2</v>
      </c>
      <c r="AF69" s="46">
        <v>11</v>
      </c>
      <c r="AG69" s="46">
        <v>11</v>
      </c>
      <c r="AH69" s="82" t="s">
        <v>531</v>
      </c>
      <c r="AI69" s="91" t="s">
        <v>529</v>
      </c>
      <c r="AJ69" s="46">
        <v>1300</v>
      </c>
      <c r="AK69" s="46">
        <v>1755</v>
      </c>
      <c r="AL69" s="46">
        <v>2000</v>
      </c>
      <c r="AM69" s="46">
        <v>300</v>
      </c>
      <c r="AN69" s="46"/>
      <c r="AO69" s="46">
        <v>700</v>
      </c>
      <c r="AP69" s="46">
        <v>122.7</v>
      </c>
      <c r="AQ69" s="46" t="s">
        <v>532</v>
      </c>
      <c r="AR69" s="46">
        <v>0</v>
      </c>
      <c r="AS69" s="46"/>
      <c r="AT69" s="46" t="s">
        <v>103</v>
      </c>
      <c r="AU69" s="46" t="s">
        <v>103</v>
      </c>
      <c r="AV69" s="46" t="s">
        <v>103</v>
      </c>
      <c r="AW69" s="46" t="s">
        <v>103</v>
      </c>
      <c r="AX69" s="46">
        <v>5.7</v>
      </c>
      <c r="AY69" s="46">
        <v>42</v>
      </c>
      <c r="AZ69" s="46">
        <v>46.9</v>
      </c>
      <c r="BA69" s="46">
        <v>9.2</v>
      </c>
      <c r="BB69" s="46">
        <v>3.1</v>
      </c>
      <c r="BC69" s="46" t="s">
        <v>103</v>
      </c>
      <c r="BD69" s="46" t="s">
        <v>103</v>
      </c>
      <c r="BE69" s="46" t="s">
        <v>103</v>
      </c>
      <c r="BF69" s="46" t="s">
        <v>103</v>
      </c>
      <c r="BG69" s="46" t="s">
        <v>103</v>
      </c>
      <c r="BH69" s="46" t="s">
        <v>103</v>
      </c>
      <c r="BI69" s="46" t="s">
        <v>103</v>
      </c>
      <c r="BJ69" s="46" t="s">
        <v>103</v>
      </c>
      <c r="BK69" s="46">
        <v>10</v>
      </c>
      <c r="BL69" s="46">
        <v>0</v>
      </c>
      <c r="BM69" s="46">
        <v>0</v>
      </c>
      <c r="BN69" s="46">
        <v>0</v>
      </c>
      <c r="BO69" s="46">
        <v>0</v>
      </c>
      <c r="BP69" s="46">
        <v>10</v>
      </c>
      <c r="BQ69" s="46">
        <v>0</v>
      </c>
      <c r="BR69" s="46" t="s">
        <v>103</v>
      </c>
      <c r="BS69" s="46">
        <v>0</v>
      </c>
      <c r="BT69" s="46">
        <v>371</v>
      </c>
      <c r="BU69" s="46">
        <v>2553</v>
      </c>
      <c r="BV69" s="46">
        <v>0</v>
      </c>
      <c r="BW69" s="46">
        <v>0</v>
      </c>
      <c r="BX69" s="46">
        <v>202</v>
      </c>
      <c r="BY69" s="46">
        <v>0</v>
      </c>
      <c r="BZ69" s="46">
        <v>567</v>
      </c>
      <c r="CA69" s="46" t="s">
        <v>267</v>
      </c>
      <c r="CB69" s="46">
        <v>2155</v>
      </c>
      <c r="CC69" s="46" t="s">
        <v>283</v>
      </c>
      <c r="CD69" s="46">
        <v>0</v>
      </c>
      <c r="CE69" s="140" t="s">
        <v>103</v>
      </c>
    </row>
    <row r="70" spans="1:83" ht="24">
      <c r="A70" s="90">
        <v>32</v>
      </c>
      <c r="B70" s="91" t="s">
        <v>533</v>
      </c>
      <c r="C70" s="46" t="s">
        <v>534</v>
      </c>
      <c r="D70" s="91" t="s">
        <v>535</v>
      </c>
      <c r="E70" s="91" t="s">
        <v>120</v>
      </c>
      <c r="F70" s="91" t="s">
        <v>97</v>
      </c>
      <c r="G70" s="91" t="s">
        <v>98</v>
      </c>
      <c r="H70" s="91" t="s">
        <v>99</v>
      </c>
      <c r="I70" s="91" t="s">
        <v>535</v>
      </c>
      <c r="J70" s="92" t="s">
        <v>535</v>
      </c>
      <c r="K70" s="46">
        <v>3426</v>
      </c>
      <c r="L70" s="46" t="s">
        <v>272</v>
      </c>
      <c r="M70" s="46">
        <v>3426</v>
      </c>
      <c r="N70" s="46">
        <v>7769</v>
      </c>
      <c r="O70" s="46">
        <v>3250</v>
      </c>
      <c r="P70" s="46">
        <v>620</v>
      </c>
      <c r="Q70" s="46">
        <v>15.4</v>
      </c>
      <c r="R70" s="46">
        <v>13.9</v>
      </c>
      <c r="S70" s="46">
        <v>0</v>
      </c>
      <c r="T70" s="46">
        <v>0</v>
      </c>
      <c r="U70" s="46">
        <v>15.4</v>
      </c>
      <c r="V70" s="46">
        <v>13.9</v>
      </c>
      <c r="W70" s="46">
        <v>0.6</v>
      </c>
      <c r="X70" s="46">
        <v>0.6</v>
      </c>
      <c r="Y70" s="46">
        <v>30</v>
      </c>
      <c r="Z70" s="46">
        <v>40</v>
      </c>
      <c r="AA70" s="46">
        <v>85</v>
      </c>
      <c r="AB70" s="46">
        <v>100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82" t="s">
        <v>536</v>
      </c>
      <c r="AI70" s="91" t="s">
        <v>535</v>
      </c>
      <c r="AJ70" s="46">
        <v>85</v>
      </c>
      <c r="AK70" s="46">
        <v>108</v>
      </c>
      <c r="AL70" s="46"/>
      <c r="AM70" s="46" t="s">
        <v>103</v>
      </c>
      <c r="AN70" s="46"/>
      <c r="AO70" s="46">
        <v>96</v>
      </c>
      <c r="AP70" s="46">
        <v>40</v>
      </c>
      <c r="AQ70" s="46" t="s">
        <v>480</v>
      </c>
      <c r="AR70" s="46">
        <v>0</v>
      </c>
      <c r="AS70" s="46">
        <v>520</v>
      </c>
      <c r="AT70" s="46">
        <v>810</v>
      </c>
      <c r="AU70" s="46">
        <v>389</v>
      </c>
      <c r="AV70" s="46">
        <v>116</v>
      </c>
      <c r="AW70" s="46">
        <v>53</v>
      </c>
      <c r="AX70" s="46">
        <v>33</v>
      </c>
      <c r="AY70" s="46">
        <v>150</v>
      </c>
      <c r="AZ70" s="46">
        <v>50</v>
      </c>
      <c r="BA70" s="46">
        <v>30</v>
      </c>
      <c r="BB70" s="46">
        <v>5</v>
      </c>
      <c r="BC70" s="46" t="s">
        <v>103</v>
      </c>
      <c r="BD70" s="46" t="s">
        <v>103</v>
      </c>
      <c r="BE70" s="46" t="s">
        <v>103</v>
      </c>
      <c r="BF70" s="46" t="s">
        <v>103</v>
      </c>
      <c r="BG70" s="46" t="s">
        <v>103</v>
      </c>
      <c r="BH70" s="46" t="s">
        <v>103</v>
      </c>
      <c r="BI70" s="46" t="s">
        <v>103</v>
      </c>
      <c r="BJ70" s="46" t="s">
        <v>537</v>
      </c>
      <c r="BK70" s="46">
        <v>26.11</v>
      </c>
      <c r="BL70" s="46">
        <v>26.11</v>
      </c>
      <c r="BM70" s="46">
        <v>0</v>
      </c>
      <c r="BN70" s="46">
        <v>0</v>
      </c>
      <c r="BO70" s="46">
        <v>0</v>
      </c>
      <c r="BP70" s="46">
        <v>0</v>
      </c>
      <c r="BQ70" s="46">
        <v>0</v>
      </c>
      <c r="BR70" s="46" t="s">
        <v>103</v>
      </c>
      <c r="BS70" s="46">
        <v>0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6">
        <v>0</v>
      </c>
      <c r="BZ70" s="46">
        <v>0</v>
      </c>
      <c r="CA70" s="46" t="s">
        <v>103</v>
      </c>
      <c r="CB70" s="46">
        <v>0</v>
      </c>
      <c r="CC70" s="46" t="s">
        <v>103</v>
      </c>
      <c r="CD70" s="46">
        <v>0</v>
      </c>
      <c r="CE70" s="140" t="s">
        <v>103</v>
      </c>
    </row>
    <row r="71" spans="1:83" ht="12.75">
      <c r="A71" s="90">
        <v>33</v>
      </c>
      <c r="B71" s="91" t="s">
        <v>538</v>
      </c>
      <c r="C71" s="46" t="s">
        <v>539</v>
      </c>
      <c r="D71" s="91" t="s">
        <v>540</v>
      </c>
      <c r="E71" s="91" t="s">
        <v>177</v>
      </c>
      <c r="F71" s="91" t="s">
        <v>97</v>
      </c>
      <c r="G71" s="91" t="s">
        <v>98</v>
      </c>
      <c r="H71" s="91" t="s">
        <v>99</v>
      </c>
      <c r="I71" s="91" t="s">
        <v>541</v>
      </c>
      <c r="J71" s="91" t="s">
        <v>542</v>
      </c>
      <c r="K71" s="46">
        <v>3400</v>
      </c>
      <c r="L71" s="46" t="s">
        <v>543</v>
      </c>
      <c r="M71" s="46">
        <v>5400</v>
      </c>
      <c r="N71" s="46">
        <v>1523</v>
      </c>
      <c r="O71" s="46">
        <v>1020</v>
      </c>
      <c r="P71" s="46">
        <v>503</v>
      </c>
      <c r="Q71" s="46">
        <v>15.1</v>
      </c>
      <c r="R71" s="46">
        <v>15.1</v>
      </c>
      <c r="S71" s="46">
        <v>0</v>
      </c>
      <c r="T71" s="46">
        <v>0</v>
      </c>
      <c r="U71" s="46">
        <v>15.1</v>
      </c>
      <c r="V71" s="46">
        <v>15.1</v>
      </c>
      <c r="W71" s="46">
        <v>0</v>
      </c>
      <c r="X71" s="46">
        <v>0</v>
      </c>
      <c r="Y71" s="46">
        <v>0</v>
      </c>
      <c r="Z71" s="46">
        <v>37</v>
      </c>
      <c r="AA71" s="46">
        <v>33</v>
      </c>
      <c r="AB71" s="46">
        <v>89</v>
      </c>
      <c r="AC71" s="46">
        <v>0</v>
      </c>
      <c r="AD71" s="46">
        <v>0</v>
      </c>
      <c r="AE71" s="46">
        <v>0</v>
      </c>
      <c r="AF71" s="46">
        <v>30</v>
      </c>
      <c r="AG71" s="46">
        <v>30</v>
      </c>
      <c r="AH71" s="82" t="s">
        <v>544</v>
      </c>
      <c r="AI71" s="91" t="s">
        <v>540</v>
      </c>
      <c r="AJ71" s="46">
        <v>300</v>
      </c>
      <c r="AK71" s="46">
        <v>300</v>
      </c>
      <c r="AL71" s="46">
        <v>130</v>
      </c>
      <c r="AM71" s="46" t="s">
        <v>103</v>
      </c>
      <c r="AN71" s="46"/>
      <c r="AO71" s="46">
        <v>180</v>
      </c>
      <c r="AP71" s="46">
        <v>23</v>
      </c>
      <c r="AQ71" s="46" t="s">
        <v>104</v>
      </c>
      <c r="AR71" s="46">
        <v>1</v>
      </c>
      <c r="AS71" s="46">
        <v>300</v>
      </c>
      <c r="AT71" s="46">
        <v>800</v>
      </c>
      <c r="AU71" s="46">
        <v>300</v>
      </c>
      <c r="AV71" s="46">
        <v>60</v>
      </c>
      <c r="AW71" s="46">
        <v>10</v>
      </c>
      <c r="AX71" s="46">
        <v>6</v>
      </c>
      <c r="AY71" s="46">
        <v>28</v>
      </c>
      <c r="AZ71" s="46">
        <v>5</v>
      </c>
      <c r="BA71" s="46">
        <v>10</v>
      </c>
      <c r="BB71" s="46">
        <v>4</v>
      </c>
      <c r="BC71" s="46" t="s">
        <v>105</v>
      </c>
      <c r="BD71" s="46">
        <v>2007</v>
      </c>
      <c r="BE71" s="46" t="s">
        <v>103</v>
      </c>
      <c r="BF71" s="46" t="s">
        <v>103</v>
      </c>
      <c r="BG71" s="46" t="s">
        <v>103</v>
      </c>
      <c r="BH71" s="46" t="s">
        <v>103</v>
      </c>
      <c r="BI71" s="46" t="s">
        <v>103</v>
      </c>
      <c r="BJ71" s="46" t="s">
        <v>235</v>
      </c>
      <c r="BK71" s="46">
        <v>7</v>
      </c>
      <c r="BL71" s="46">
        <v>5</v>
      </c>
      <c r="BM71" s="46">
        <v>0</v>
      </c>
      <c r="BN71" s="46">
        <v>0</v>
      </c>
      <c r="BO71" s="46">
        <v>0</v>
      </c>
      <c r="BP71" s="46">
        <v>2</v>
      </c>
      <c r="BQ71" s="46">
        <v>0</v>
      </c>
      <c r="BR71" s="46" t="s">
        <v>103</v>
      </c>
      <c r="BS71" s="46">
        <v>0</v>
      </c>
      <c r="BT71" s="46">
        <v>0</v>
      </c>
      <c r="BU71" s="46">
        <v>0</v>
      </c>
      <c r="BV71" s="46">
        <v>0</v>
      </c>
      <c r="BW71" s="46">
        <v>0</v>
      </c>
      <c r="BX71" s="46">
        <v>0</v>
      </c>
      <c r="BY71" s="46">
        <v>0</v>
      </c>
      <c r="BZ71" s="46">
        <v>0</v>
      </c>
      <c r="CA71" s="46" t="s">
        <v>103</v>
      </c>
      <c r="CB71" s="46">
        <v>0</v>
      </c>
      <c r="CC71" s="46" t="s">
        <v>103</v>
      </c>
      <c r="CD71" s="46">
        <v>0</v>
      </c>
      <c r="CE71" s="140" t="s">
        <v>103</v>
      </c>
    </row>
    <row r="72" spans="1:83" ht="12.75">
      <c r="A72" s="90">
        <v>35</v>
      </c>
      <c r="B72" s="91" t="s">
        <v>545</v>
      </c>
      <c r="C72" s="46" t="s">
        <v>546</v>
      </c>
      <c r="D72" s="91" t="s">
        <v>547</v>
      </c>
      <c r="E72" s="91" t="s">
        <v>177</v>
      </c>
      <c r="F72" s="91" t="s">
        <v>97</v>
      </c>
      <c r="G72" s="91" t="s">
        <v>98</v>
      </c>
      <c r="H72" s="91" t="s">
        <v>99</v>
      </c>
      <c r="I72" s="91" t="s">
        <v>547</v>
      </c>
      <c r="J72" s="92" t="s">
        <v>547</v>
      </c>
      <c r="K72" s="46">
        <v>2930</v>
      </c>
      <c r="L72" s="46" t="s">
        <v>548</v>
      </c>
      <c r="M72" s="46">
        <v>2930</v>
      </c>
      <c r="N72" s="46">
        <v>2979</v>
      </c>
      <c r="O72" s="46">
        <v>600</v>
      </c>
      <c r="P72" s="46">
        <v>2379</v>
      </c>
      <c r="Q72" s="46">
        <v>7</v>
      </c>
      <c r="R72" s="46">
        <v>0.5</v>
      </c>
      <c r="S72" s="46">
        <v>0</v>
      </c>
      <c r="T72" s="46">
        <v>0</v>
      </c>
      <c r="U72" s="46">
        <v>7</v>
      </c>
      <c r="V72" s="46">
        <v>0.5</v>
      </c>
      <c r="W72" s="46">
        <v>0</v>
      </c>
      <c r="X72" s="46">
        <v>0</v>
      </c>
      <c r="Y72" s="46">
        <v>0</v>
      </c>
      <c r="Z72" s="46">
        <v>39.9</v>
      </c>
      <c r="AA72" s="46">
        <v>25.7</v>
      </c>
      <c r="AB72" s="46">
        <v>64.4</v>
      </c>
      <c r="AC72" s="46">
        <v>0</v>
      </c>
      <c r="AD72" s="46">
        <v>0</v>
      </c>
      <c r="AE72" s="46">
        <v>0</v>
      </c>
      <c r="AF72" s="46">
        <v>3</v>
      </c>
      <c r="AG72" s="46">
        <v>3</v>
      </c>
      <c r="AH72" s="82" t="s">
        <v>549</v>
      </c>
      <c r="AI72" s="91" t="s">
        <v>547</v>
      </c>
      <c r="AJ72" s="46">
        <v>200</v>
      </c>
      <c r="AK72" s="46">
        <v>200</v>
      </c>
      <c r="AL72" s="46">
        <v>200</v>
      </c>
      <c r="AM72" s="46" t="s">
        <v>103</v>
      </c>
      <c r="AN72" s="46">
        <v>200</v>
      </c>
      <c r="AO72" s="46">
        <v>200</v>
      </c>
      <c r="AP72" s="46">
        <v>39.9</v>
      </c>
      <c r="AQ72" s="46" t="s">
        <v>186</v>
      </c>
      <c r="AR72" s="46">
        <v>1</v>
      </c>
      <c r="AS72" s="46" t="s">
        <v>550</v>
      </c>
      <c r="AT72" s="46" t="s">
        <v>551</v>
      </c>
      <c r="AU72" s="46" t="s">
        <v>552</v>
      </c>
      <c r="AV72" s="179" t="s">
        <v>553</v>
      </c>
      <c r="AW72" s="179" t="s">
        <v>554</v>
      </c>
      <c r="AX72" s="46">
        <v>11</v>
      </c>
      <c r="AY72" s="46">
        <v>43.1</v>
      </c>
      <c r="AZ72" s="46">
        <v>40</v>
      </c>
      <c r="BA72" s="46">
        <v>0.25</v>
      </c>
      <c r="BB72" s="46">
        <v>0.3</v>
      </c>
      <c r="BC72" s="46" t="s">
        <v>103</v>
      </c>
      <c r="BD72" s="46" t="s">
        <v>103</v>
      </c>
      <c r="BE72" s="46" t="s">
        <v>103</v>
      </c>
      <c r="BF72" s="46" t="s">
        <v>103</v>
      </c>
      <c r="BG72" s="46" t="s">
        <v>103</v>
      </c>
      <c r="BH72" s="46" t="s">
        <v>103</v>
      </c>
      <c r="BI72" s="46" t="s">
        <v>103</v>
      </c>
      <c r="BJ72" s="46" t="s">
        <v>555</v>
      </c>
      <c r="BK72" s="46">
        <v>14</v>
      </c>
      <c r="BL72" s="46">
        <v>0</v>
      </c>
      <c r="BM72" s="46">
        <v>0</v>
      </c>
      <c r="BN72" s="46">
        <v>0</v>
      </c>
      <c r="BO72" s="46">
        <v>0</v>
      </c>
      <c r="BP72" s="46">
        <v>14</v>
      </c>
      <c r="BQ72" s="46">
        <v>0</v>
      </c>
      <c r="BR72" s="46" t="s">
        <v>103</v>
      </c>
      <c r="BS72" s="46">
        <v>0</v>
      </c>
      <c r="BT72" s="46">
        <v>70</v>
      </c>
      <c r="BU72" s="46">
        <v>0</v>
      </c>
      <c r="BV72" s="46">
        <v>0</v>
      </c>
      <c r="BW72" s="46">
        <v>0</v>
      </c>
      <c r="BX72" s="46">
        <v>70</v>
      </c>
      <c r="BY72" s="46">
        <v>0</v>
      </c>
      <c r="BZ72" s="46">
        <v>0</v>
      </c>
      <c r="CA72" s="46" t="s">
        <v>103</v>
      </c>
      <c r="CB72" s="46">
        <v>0</v>
      </c>
      <c r="CC72" s="46" t="s">
        <v>103</v>
      </c>
      <c r="CD72" s="46">
        <v>0</v>
      </c>
      <c r="CE72" s="140" t="s">
        <v>103</v>
      </c>
    </row>
    <row r="73" spans="1:83" ht="48">
      <c r="A73" s="90">
        <v>36</v>
      </c>
      <c r="B73" s="91" t="s">
        <v>556</v>
      </c>
      <c r="C73" s="46" t="s">
        <v>557</v>
      </c>
      <c r="D73" s="91" t="s">
        <v>558</v>
      </c>
      <c r="E73" s="91" t="s">
        <v>143</v>
      </c>
      <c r="F73" s="91" t="s">
        <v>97</v>
      </c>
      <c r="G73" s="91" t="s">
        <v>98</v>
      </c>
      <c r="H73" s="91" t="s">
        <v>99</v>
      </c>
      <c r="I73" s="91" t="s">
        <v>558</v>
      </c>
      <c r="J73" s="92" t="s">
        <v>558</v>
      </c>
      <c r="K73" s="46">
        <v>2659</v>
      </c>
      <c r="L73" s="46" t="s">
        <v>559</v>
      </c>
      <c r="M73" s="46">
        <v>2659</v>
      </c>
      <c r="N73" s="46">
        <v>3133</v>
      </c>
      <c r="O73" s="46">
        <v>2300</v>
      </c>
      <c r="P73" s="46">
        <v>200</v>
      </c>
      <c r="Q73" s="46">
        <v>17.7</v>
      </c>
      <c r="R73" s="46">
        <v>12.7</v>
      </c>
      <c r="S73" s="46">
        <v>0</v>
      </c>
      <c r="T73" s="46">
        <v>0</v>
      </c>
      <c r="U73" s="46">
        <v>17.7</v>
      </c>
      <c r="V73" s="46">
        <v>12.7</v>
      </c>
      <c r="W73" s="46">
        <v>0</v>
      </c>
      <c r="X73" s="46">
        <v>0</v>
      </c>
      <c r="Y73" s="46">
        <v>0</v>
      </c>
      <c r="Z73" s="46">
        <v>78.1</v>
      </c>
      <c r="AA73" s="46">
        <v>78.1</v>
      </c>
      <c r="AB73" s="46">
        <v>100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82" t="s">
        <v>560</v>
      </c>
      <c r="AI73" s="91" t="s">
        <v>558</v>
      </c>
      <c r="AJ73" s="46">
        <v>213.7</v>
      </c>
      <c r="AK73" s="46">
        <v>255</v>
      </c>
      <c r="AL73" s="46">
        <v>453</v>
      </c>
      <c r="AM73" s="46" t="s">
        <v>103</v>
      </c>
      <c r="AN73" s="46">
        <v>767.3</v>
      </c>
      <c r="AO73" s="46">
        <v>453</v>
      </c>
      <c r="AP73" s="46">
        <v>78.1</v>
      </c>
      <c r="AQ73" s="46" t="s">
        <v>186</v>
      </c>
      <c r="AR73" s="46">
        <v>1</v>
      </c>
      <c r="AS73" s="46">
        <v>290</v>
      </c>
      <c r="AT73" s="46">
        <v>678</v>
      </c>
      <c r="AU73" s="46">
        <v>265</v>
      </c>
      <c r="AV73" s="46">
        <v>129</v>
      </c>
      <c r="AW73" s="46">
        <v>13.6</v>
      </c>
      <c r="AX73" s="46">
        <v>4.95</v>
      </c>
      <c r="AY73" s="46">
        <v>53.8</v>
      </c>
      <c r="AZ73" s="46">
        <v>5.65</v>
      </c>
      <c r="BA73" s="46">
        <v>8.9</v>
      </c>
      <c r="BB73" s="46">
        <v>2.81</v>
      </c>
      <c r="BC73" s="46" t="s">
        <v>103</v>
      </c>
      <c r="BD73" s="46" t="s">
        <v>103</v>
      </c>
      <c r="BE73" s="46" t="s">
        <v>103</v>
      </c>
      <c r="BF73" s="46" t="s">
        <v>103</v>
      </c>
      <c r="BG73" s="46" t="s">
        <v>103</v>
      </c>
      <c r="BH73" s="46" t="s">
        <v>103</v>
      </c>
      <c r="BI73" s="46" t="s">
        <v>103</v>
      </c>
      <c r="BJ73" s="46" t="s">
        <v>561</v>
      </c>
      <c r="BK73" s="46">
        <v>20</v>
      </c>
      <c r="BL73" s="46">
        <v>0</v>
      </c>
      <c r="BM73" s="46">
        <v>0</v>
      </c>
      <c r="BN73" s="46">
        <v>0</v>
      </c>
      <c r="BO73" s="46">
        <v>1</v>
      </c>
      <c r="BP73" s="46">
        <v>19</v>
      </c>
      <c r="BQ73" s="46">
        <v>0</v>
      </c>
      <c r="BR73" s="46" t="s">
        <v>103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 t="s">
        <v>103</v>
      </c>
      <c r="CB73" s="46">
        <v>0</v>
      </c>
      <c r="CC73" s="46" t="s">
        <v>103</v>
      </c>
      <c r="CD73" s="46">
        <v>0</v>
      </c>
      <c r="CE73" s="140" t="s">
        <v>103</v>
      </c>
    </row>
    <row r="74" spans="1:83" s="182" customFormat="1" ht="12.75">
      <c r="A74" s="90">
        <v>37</v>
      </c>
      <c r="B74" s="45" t="s">
        <v>562</v>
      </c>
      <c r="C74" s="46" t="s">
        <v>563</v>
      </c>
      <c r="D74" s="45" t="s">
        <v>564</v>
      </c>
      <c r="E74" s="180" t="s">
        <v>218</v>
      </c>
      <c r="F74" s="45" t="s">
        <v>97</v>
      </c>
      <c r="G74" s="45" t="s">
        <v>98</v>
      </c>
      <c r="H74" s="45" t="s">
        <v>112</v>
      </c>
      <c r="I74" s="45" t="s">
        <v>564</v>
      </c>
      <c r="J74" s="45" t="s">
        <v>564</v>
      </c>
      <c r="K74" s="46">
        <v>2571</v>
      </c>
      <c r="L74" s="46" t="s">
        <v>565</v>
      </c>
      <c r="M74" s="46">
        <v>2571</v>
      </c>
      <c r="N74" s="46">
        <v>2735</v>
      </c>
      <c r="O74" s="46">
        <v>1350</v>
      </c>
      <c r="P74" s="46">
        <v>200</v>
      </c>
      <c r="Q74" s="46">
        <v>14.2</v>
      </c>
      <c r="R74" s="46">
        <v>14.2</v>
      </c>
      <c r="S74" s="46">
        <v>2.5</v>
      </c>
      <c r="T74" s="46">
        <v>2.5</v>
      </c>
      <c r="U74" s="46">
        <v>16.7</v>
      </c>
      <c r="V74" s="46">
        <v>16.7</v>
      </c>
      <c r="W74" s="46">
        <v>0</v>
      </c>
      <c r="X74" s="46">
        <v>0</v>
      </c>
      <c r="Y74" s="46">
        <v>0</v>
      </c>
      <c r="Z74" s="46">
        <v>82.4</v>
      </c>
      <c r="AA74" s="46">
        <v>76.9</v>
      </c>
      <c r="AB74" s="46">
        <v>100</v>
      </c>
      <c r="AC74" s="46">
        <v>0</v>
      </c>
      <c r="AD74" s="46">
        <v>0</v>
      </c>
      <c r="AE74" s="46">
        <v>0</v>
      </c>
      <c r="AF74" s="46">
        <v>0</v>
      </c>
      <c r="AG74" s="180">
        <v>0</v>
      </c>
      <c r="AH74" s="181" t="s">
        <v>566</v>
      </c>
      <c r="AI74" s="45" t="s">
        <v>564</v>
      </c>
      <c r="AJ74" s="46">
        <v>256</v>
      </c>
      <c r="AK74" s="46">
        <v>350</v>
      </c>
      <c r="AL74" s="46">
        <v>520</v>
      </c>
      <c r="AM74" s="46" t="s">
        <v>103</v>
      </c>
      <c r="AN74" s="46">
        <v>400</v>
      </c>
      <c r="AO74" s="46">
        <v>350</v>
      </c>
      <c r="AP74" s="46">
        <v>82.4</v>
      </c>
      <c r="AQ74" s="46" t="s">
        <v>186</v>
      </c>
      <c r="AR74" s="46">
        <v>1</v>
      </c>
      <c r="AS74" s="46">
        <v>15000</v>
      </c>
      <c r="AT74" s="46">
        <v>31498</v>
      </c>
      <c r="AU74" s="46">
        <v>17982</v>
      </c>
      <c r="AV74" s="46" t="s">
        <v>103</v>
      </c>
      <c r="AW74" s="46" t="s">
        <v>103</v>
      </c>
      <c r="AX74" s="46">
        <v>1052</v>
      </c>
      <c r="AY74" s="46">
        <v>7148</v>
      </c>
      <c r="AZ74" s="46">
        <v>16.84</v>
      </c>
      <c r="BA74" s="46" t="s">
        <v>103</v>
      </c>
      <c r="BB74" s="46" t="s">
        <v>103</v>
      </c>
      <c r="BC74" s="46" t="s">
        <v>202</v>
      </c>
      <c r="BD74" s="46" t="s">
        <v>567</v>
      </c>
      <c r="BE74" s="46" t="s">
        <v>103</v>
      </c>
      <c r="BF74" s="46" t="s">
        <v>103</v>
      </c>
      <c r="BG74" s="46" t="s">
        <v>103</v>
      </c>
      <c r="BH74" s="46">
        <v>2008</v>
      </c>
      <c r="BI74" s="46" t="s">
        <v>103</v>
      </c>
      <c r="BJ74" s="46" t="s">
        <v>568</v>
      </c>
      <c r="BK74" s="46">
        <v>28</v>
      </c>
      <c r="BL74" s="46">
        <v>0</v>
      </c>
      <c r="BM74" s="46">
        <v>0</v>
      </c>
      <c r="BN74" s="46">
        <v>0</v>
      </c>
      <c r="BO74" s="46">
        <v>0</v>
      </c>
      <c r="BP74" s="46">
        <v>28</v>
      </c>
      <c r="BQ74" s="46">
        <v>0</v>
      </c>
      <c r="BR74" s="46" t="s">
        <v>103</v>
      </c>
      <c r="BS74" s="46">
        <v>0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 t="s">
        <v>103</v>
      </c>
      <c r="CB74" s="46">
        <v>0</v>
      </c>
      <c r="CC74" s="46" t="s">
        <v>103</v>
      </c>
      <c r="CD74" s="46">
        <v>0</v>
      </c>
      <c r="CE74" s="140" t="s">
        <v>103</v>
      </c>
    </row>
    <row r="75" spans="1:83" s="32" customFormat="1" ht="36">
      <c r="A75" s="17">
        <v>38</v>
      </c>
      <c r="B75" s="62" t="s">
        <v>569</v>
      </c>
      <c r="C75" s="30" t="s">
        <v>570</v>
      </c>
      <c r="D75" s="62" t="s">
        <v>571</v>
      </c>
      <c r="E75" s="62" t="s">
        <v>96</v>
      </c>
      <c r="F75" s="62" t="s">
        <v>97</v>
      </c>
      <c r="G75" s="62" t="s">
        <v>98</v>
      </c>
      <c r="H75" s="62" t="s">
        <v>99</v>
      </c>
      <c r="I75" s="62" t="s">
        <v>571</v>
      </c>
      <c r="J75" s="62" t="s">
        <v>571</v>
      </c>
      <c r="K75" s="30">
        <v>2534</v>
      </c>
      <c r="L75" s="30" t="s">
        <v>572</v>
      </c>
      <c r="M75" s="30">
        <v>2534</v>
      </c>
      <c r="N75" s="30">
        <v>2553</v>
      </c>
      <c r="O75" s="30">
        <v>2336</v>
      </c>
      <c r="P75" s="30">
        <v>217</v>
      </c>
      <c r="Q75" s="27">
        <v>27</v>
      </c>
      <c r="R75" s="27">
        <v>0</v>
      </c>
      <c r="S75" s="30">
        <v>0</v>
      </c>
      <c r="T75" s="30">
        <v>0</v>
      </c>
      <c r="U75" s="30">
        <v>27</v>
      </c>
      <c r="V75" s="30">
        <v>0</v>
      </c>
      <c r="W75" s="30">
        <v>0</v>
      </c>
      <c r="X75" s="30">
        <v>0</v>
      </c>
      <c r="Y75" s="30">
        <v>0</v>
      </c>
      <c r="Z75" s="30">
        <v>200</v>
      </c>
      <c r="AA75" s="30">
        <v>200</v>
      </c>
      <c r="AB75" s="30">
        <v>100</v>
      </c>
      <c r="AC75" s="30">
        <v>100</v>
      </c>
      <c r="AD75" s="30">
        <v>0</v>
      </c>
      <c r="AE75" s="30">
        <v>0</v>
      </c>
      <c r="AF75" s="30">
        <v>10</v>
      </c>
      <c r="AG75" s="30">
        <v>10</v>
      </c>
      <c r="AH75" s="89" t="s">
        <v>573</v>
      </c>
      <c r="AI75" s="62" t="s">
        <v>571</v>
      </c>
      <c r="AJ75" s="30">
        <v>550</v>
      </c>
      <c r="AK75" s="30">
        <v>1200</v>
      </c>
      <c r="AL75" s="30">
        <v>1200</v>
      </c>
      <c r="AM75" s="30" t="s">
        <v>103</v>
      </c>
      <c r="AN75" s="30">
        <v>1200</v>
      </c>
      <c r="AO75" s="30">
        <v>1200</v>
      </c>
      <c r="AP75" s="30">
        <v>200</v>
      </c>
      <c r="AQ75" s="30" t="s">
        <v>186</v>
      </c>
      <c r="AR75" s="30">
        <v>1</v>
      </c>
      <c r="AS75" s="30">
        <v>313</v>
      </c>
      <c r="AT75" s="30">
        <v>644</v>
      </c>
      <c r="AU75" s="30">
        <v>265</v>
      </c>
      <c r="AV75" s="30" t="s">
        <v>103</v>
      </c>
      <c r="AW75" s="30" t="s">
        <v>103</v>
      </c>
      <c r="AX75" s="30">
        <v>5</v>
      </c>
      <c r="AY75" s="30">
        <v>35</v>
      </c>
      <c r="AZ75" s="30">
        <v>5</v>
      </c>
      <c r="BA75" s="30" t="s">
        <v>103</v>
      </c>
      <c r="BB75" s="30" t="s">
        <v>103</v>
      </c>
      <c r="BC75" s="30" t="s">
        <v>103</v>
      </c>
      <c r="BD75" s="30" t="s">
        <v>103</v>
      </c>
      <c r="BE75" s="30" t="s">
        <v>103</v>
      </c>
      <c r="BF75" s="30" t="s">
        <v>103</v>
      </c>
      <c r="BG75" s="30" t="s">
        <v>103</v>
      </c>
      <c r="BH75" s="30" t="s">
        <v>103</v>
      </c>
      <c r="BI75" s="30" t="s">
        <v>103</v>
      </c>
      <c r="BJ75" s="30" t="s">
        <v>574</v>
      </c>
      <c r="BK75" s="30">
        <v>25</v>
      </c>
      <c r="BL75" s="30">
        <v>0</v>
      </c>
      <c r="BM75" s="30">
        <v>0</v>
      </c>
      <c r="BN75" s="30">
        <v>0</v>
      </c>
      <c r="BO75" s="30">
        <v>0</v>
      </c>
      <c r="BP75" s="30">
        <v>7</v>
      </c>
      <c r="BQ75" s="30">
        <v>0</v>
      </c>
      <c r="BR75" s="30" t="s">
        <v>575</v>
      </c>
      <c r="BS75" s="30">
        <v>18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0</v>
      </c>
      <c r="BZ75" s="30">
        <v>0</v>
      </c>
      <c r="CA75" s="30" t="s">
        <v>103</v>
      </c>
      <c r="CB75" s="30">
        <v>0</v>
      </c>
      <c r="CC75" s="30" t="s">
        <v>103</v>
      </c>
      <c r="CD75" s="30">
        <v>0</v>
      </c>
      <c r="CE75" s="30" t="s">
        <v>103</v>
      </c>
    </row>
    <row r="76" spans="1:83" ht="12.75">
      <c r="A76" s="90">
        <v>39</v>
      </c>
      <c r="B76" s="91" t="s">
        <v>576</v>
      </c>
      <c r="C76" s="46" t="s">
        <v>577</v>
      </c>
      <c r="D76" s="83" t="s">
        <v>578</v>
      </c>
      <c r="E76" s="83" t="s">
        <v>132</v>
      </c>
      <c r="F76" s="83" t="s">
        <v>97</v>
      </c>
      <c r="G76" s="83" t="s">
        <v>98</v>
      </c>
      <c r="H76" s="83" t="s">
        <v>112</v>
      </c>
      <c r="I76" s="83" t="s">
        <v>578</v>
      </c>
      <c r="J76" s="92" t="s">
        <v>578</v>
      </c>
      <c r="K76" s="46">
        <v>2461</v>
      </c>
      <c r="L76" s="139" t="s">
        <v>579</v>
      </c>
      <c r="M76" s="46">
        <v>4224</v>
      </c>
      <c r="N76" s="138">
        <v>4224</v>
      </c>
      <c r="O76" s="46">
        <v>1988</v>
      </c>
      <c r="P76" s="46">
        <v>3150</v>
      </c>
      <c r="Q76" s="46">
        <v>34.6</v>
      </c>
      <c r="R76" s="46">
        <v>16.1</v>
      </c>
      <c r="S76" s="46">
        <v>0</v>
      </c>
      <c r="T76" s="46">
        <v>0</v>
      </c>
      <c r="U76" s="46">
        <v>34.6</v>
      </c>
      <c r="V76" s="46">
        <v>16.1</v>
      </c>
      <c r="W76" s="46">
        <v>0</v>
      </c>
      <c r="X76" s="46">
        <v>0</v>
      </c>
      <c r="Y76" s="46">
        <v>0</v>
      </c>
      <c r="Z76" s="46">
        <v>61.5</v>
      </c>
      <c r="AA76" s="46">
        <v>49.5</v>
      </c>
      <c r="AB76" s="46">
        <v>80.4</v>
      </c>
      <c r="AC76" s="46">
        <v>0</v>
      </c>
      <c r="AD76" s="46">
        <v>2</v>
      </c>
      <c r="AE76" s="46">
        <v>3</v>
      </c>
      <c r="AF76" s="46">
        <v>6</v>
      </c>
      <c r="AG76" s="180">
        <v>6</v>
      </c>
      <c r="AH76" s="143" t="s">
        <v>580</v>
      </c>
      <c r="AI76" s="183" t="s">
        <v>578</v>
      </c>
      <c r="AJ76" s="46"/>
      <c r="AK76" s="46">
        <v>410</v>
      </c>
      <c r="AL76" s="46">
        <v>410</v>
      </c>
      <c r="AM76" s="46" t="s">
        <v>103</v>
      </c>
      <c r="AN76" s="46">
        <v>600</v>
      </c>
      <c r="AO76" s="46">
        <v>300</v>
      </c>
      <c r="AP76" s="46">
        <v>61.5</v>
      </c>
      <c r="AQ76" s="46" t="s">
        <v>186</v>
      </c>
      <c r="AR76" s="46">
        <v>1</v>
      </c>
      <c r="AS76" s="46">
        <v>1170</v>
      </c>
      <c r="AT76" s="46">
        <v>436.5</v>
      </c>
      <c r="AU76" s="46">
        <v>2049.5</v>
      </c>
      <c r="AV76" s="46">
        <v>142</v>
      </c>
      <c r="AW76" s="46">
        <v>26.7</v>
      </c>
      <c r="AX76" s="46">
        <v>7.28</v>
      </c>
      <c r="AY76" s="46">
        <v>67.85</v>
      </c>
      <c r="AZ76" s="46">
        <v>14.61</v>
      </c>
      <c r="BA76" s="46">
        <v>34.05</v>
      </c>
      <c r="BB76" s="46">
        <v>9.14</v>
      </c>
      <c r="BC76" s="46" t="s">
        <v>489</v>
      </c>
      <c r="BD76" s="46">
        <v>2008</v>
      </c>
      <c r="BE76" s="46" t="s">
        <v>103</v>
      </c>
      <c r="BF76" s="46" t="s">
        <v>103</v>
      </c>
      <c r="BG76" s="46" t="s">
        <v>103</v>
      </c>
      <c r="BH76" s="46" t="s">
        <v>103</v>
      </c>
      <c r="BI76" s="46" t="s">
        <v>103</v>
      </c>
      <c r="BJ76" s="46" t="s">
        <v>581</v>
      </c>
      <c r="BK76" s="46">
        <v>2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 t="s">
        <v>103</v>
      </c>
      <c r="BS76" s="46">
        <v>0</v>
      </c>
      <c r="BT76" s="46">
        <v>0</v>
      </c>
      <c r="BU76" s="46">
        <v>0</v>
      </c>
      <c r="BV76" s="46">
        <v>0</v>
      </c>
      <c r="BW76" s="46">
        <v>0</v>
      </c>
      <c r="BX76" s="46">
        <v>0</v>
      </c>
      <c r="BY76" s="46">
        <v>0</v>
      </c>
      <c r="BZ76" s="46">
        <v>0</v>
      </c>
      <c r="CA76" s="46" t="s">
        <v>103</v>
      </c>
      <c r="CB76" s="46">
        <v>0</v>
      </c>
      <c r="CC76" s="46" t="s">
        <v>103</v>
      </c>
      <c r="CD76" s="46">
        <v>0</v>
      </c>
      <c r="CE76" s="140" t="s">
        <v>103</v>
      </c>
    </row>
    <row r="77" spans="1:83" s="178" customFormat="1" ht="15">
      <c r="A77" s="137">
        <v>40</v>
      </c>
      <c r="B77" s="91" t="s">
        <v>582</v>
      </c>
      <c r="C77" s="46" t="s">
        <v>522</v>
      </c>
      <c r="D77" s="91" t="s">
        <v>523</v>
      </c>
      <c r="E77" s="91" t="s">
        <v>191</v>
      </c>
      <c r="F77" s="91" t="s">
        <v>97</v>
      </c>
      <c r="G77" s="91" t="s">
        <v>98</v>
      </c>
      <c r="H77" s="91" t="s">
        <v>99</v>
      </c>
      <c r="I77" s="91" t="s">
        <v>190</v>
      </c>
      <c r="J77" s="91" t="s">
        <v>190</v>
      </c>
      <c r="K77" s="46">
        <v>2460</v>
      </c>
      <c r="L77" s="46" t="s">
        <v>524</v>
      </c>
      <c r="M77" s="46">
        <v>2241</v>
      </c>
      <c r="N77" s="46">
        <v>3651</v>
      </c>
      <c r="O77" s="46">
        <v>3651</v>
      </c>
      <c r="P77" s="46">
        <v>0</v>
      </c>
      <c r="Q77" s="46">
        <v>32.1</v>
      </c>
      <c r="R77" s="46">
        <v>0</v>
      </c>
      <c r="S77" s="46">
        <v>0</v>
      </c>
      <c r="T77" s="46">
        <v>0</v>
      </c>
      <c r="U77" s="46">
        <v>32.1</v>
      </c>
      <c r="V77" s="46">
        <v>0</v>
      </c>
      <c r="W77" s="46">
        <v>0</v>
      </c>
      <c r="X77" s="46">
        <v>0</v>
      </c>
      <c r="Y77" s="46">
        <v>316</v>
      </c>
      <c r="Z77" s="46">
        <v>77</v>
      </c>
      <c r="AA77" s="46">
        <v>60</v>
      </c>
      <c r="AB77" s="46">
        <v>100</v>
      </c>
      <c r="AC77" s="46">
        <v>0</v>
      </c>
      <c r="AD77" s="46">
        <v>10</v>
      </c>
      <c r="AE77" s="46">
        <v>0</v>
      </c>
      <c r="AF77" s="46">
        <v>0</v>
      </c>
      <c r="AG77" s="180">
        <v>0</v>
      </c>
      <c r="AH77" s="184" t="s">
        <v>525</v>
      </c>
      <c r="AI77" s="92" t="s">
        <v>523</v>
      </c>
      <c r="AJ77" s="46">
        <v>315</v>
      </c>
      <c r="AK77" s="46"/>
      <c r="AL77" s="46"/>
      <c r="AM77" s="46" t="s">
        <v>103</v>
      </c>
      <c r="AN77" s="46"/>
      <c r="AO77" s="46">
        <v>315</v>
      </c>
      <c r="AP77" s="46">
        <v>77</v>
      </c>
      <c r="AQ77" s="46" t="s">
        <v>186</v>
      </c>
      <c r="AR77" s="46">
        <v>1</v>
      </c>
      <c r="AS77" s="46"/>
      <c r="AT77" s="46"/>
      <c r="AU77" s="46" t="s">
        <v>103</v>
      </c>
      <c r="AV77" s="46" t="s">
        <v>103</v>
      </c>
      <c r="AW77" s="46" t="s">
        <v>103</v>
      </c>
      <c r="AX77" s="46">
        <v>9.6</v>
      </c>
      <c r="AY77" s="52">
        <v>81.6</v>
      </c>
      <c r="AZ77" s="52">
        <v>22.7</v>
      </c>
      <c r="BA77" s="46" t="s">
        <v>103</v>
      </c>
      <c r="BB77" s="46" t="s">
        <v>103</v>
      </c>
      <c r="BC77" s="46" t="s">
        <v>103</v>
      </c>
      <c r="BD77" s="46" t="s">
        <v>103</v>
      </c>
      <c r="BE77" s="46" t="s">
        <v>103</v>
      </c>
      <c r="BF77" s="46" t="s">
        <v>103</v>
      </c>
      <c r="BG77" s="46" t="s">
        <v>103</v>
      </c>
      <c r="BH77" s="46" t="s">
        <v>103</v>
      </c>
      <c r="BI77" s="46" t="s">
        <v>103</v>
      </c>
      <c r="BJ77" s="46" t="s">
        <v>526</v>
      </c>
      <c r="BK77" s="46">
        <v>180.5</v>
      </c>
      <c r="BL77" s="46">
        <v>0</v>
      </c>
      <c r="BM77" s="46">
        <v>0</v>
      </c>
      <c r="BN77" s="46">
        <v>0</v>
      </c>
      <c r="BO77" s="46">
        <v>180.5</v>
      </c>
      <c r="BP77" s="46">
        <v>0</v>
      </c>
      <c r="BQ77" s="46">
        <v>0</v>
      </c>
      <c r="BR77" s="46" t="s">
        <v>103</v>
      </c>
      <c r="BS77" s="46">
        <v>0</v>
      </c>
      <c r="BT77" s="46">
        <v>0</v>
      </c>
      <c r="BU77" s="46">
        <v>0</v>
      </c>
      <c r="BV77" s="46">
        <v>0</v>
      </c>
      <c r="BW77" s="46">
        <v>0</v>
      </c>
      <c r="BX77" s="46">
        <v>0</v>
      </c>
      <c r="BY77" s="46">
        <v>0</v>
      </c>
      <c r="BZ77" s="46">
        <v>0</v>
      </c>
      <c r="CA77" s="46" t="s">
        <v>103</v>
      </c>
      <c r="CB77" s="46">
        <v>0</v>
      </c>
      <c r="CC77" s="46" t="s">
        <v>103</v>
      </c>
      <c r="CD77" s="46">
        <v>0</v>
      </c>
      <c r="CE77" s="140" t="s">
        <v>103</v>
      </c>
    </row>
    <row r="78" spans="1:83" ht="12.75">
      <c r="A78" s="90">
        <v>41</v>
      </c>
      <c r="B78" s="91" t="s">
        <v>583</v>
      </c>
      <c r="C78" s="139" t="s">
        <v>584</v>
      </c>
      <c r="D78" s="91" t="s">
        <v>585</v>
      </c>
      <c r="E78" s="91" t="s">
        <v>218</v>
      </c>
      <c r="F78" s="91" t="s">
        <v>97</v>
      </c>
      <c r="G78" s="91" t="s">
        <v>98</v>
      </c>
      <c r="H78" s="91" t="s">
        <v>112</v>
      </c>
      <c r="I78" s="91" t="s">
        <v>585</v>
      </c>
      <c r="J78" s="92" t="s">
        <v>585</v>
      </c>
      <c r="K78" s="46">
        <v>2337</v>
      </c>
      <c r="L78" s="46" t="s">
        <v>586</v>
      </c>
      <c r="M78" s="46">
        <v>2850</v>
      </c>
      <c r="N78" s="46">
        <v>3330</v>
      </c>
      <c r="O78" s="46">
        <v>2277</v>
      </c>
      <c r="P78" s="46">
        <v>1053</v>
      </c>
      <c r="Q78" s="46">
        <v>13.7</v>
      </c>
      <c r="R78" s="46">
        <v>13.7</v>
      </c>
      <c r="S78" s="46">
        <v>0</v>
      </c>
      <c r="T78" s="46">
        <v>0</v>
      </c>
      <c r="U78" s="46">
        <v>13.7</v>
      </c>
      <c r="V78" s="46">
        <v>13.7</v>
      </c>
      <c r="W78" s="46">
        <v>0</v>
      </c>
      <c r="X78" s="46">
        <v>0</v>
      </c>
      <c r="Y78" s="46">
        <v>0</v>
      </c>
      <c r="Z78" s="46">
        <v>132.4</v>
      </c>
      <c r="AA78" s="46">
        <v>54</v>
      </c>
      <c r="AB78" s="46">
        <v>47.6</v>
      </c>
      <c r="AC78" s="46">
        <v>0</v>
      </c>
      <c r="AD78" s="46">
        <v>0</v>
      </c>
      <c r="AE78" s="46">
        <v>0</v>
      </c>
      <c r="AF78" s="46">
        <v>0</v>
      </c>
      <c r="AG78" s="180">
        <v>0</v>
      </c>
      <c r="AH78" s="143" t="s">
        <v>587</v>
      </c>
      <c r="AI78" s="92" t="s">
        <v>585</v>
      </c>
      <c r="AJ78" s="46">
        <v>172.6</v>
      </c>
      <c r="AK78" s="46"/>
      <c r="AL78" s="46"/>
      <c r="AM78" s="46" t="s">
        <v>103</v>
      </c>
      <c r="AN78" s="46">
        <v>440</v>
      </c>
      <c r="AO78" s="46">
        <v>330</v>
      </c>
      <c r="AP78" s="46">
        <v>63</v>
      </c>
      <c r="AQ78" s="46" t="s">
        <v>186</v>
      </c>
      <c r="AR78" s="46">
        <v>1</v>
      </c>
      <c r="AS78" s="46">
        <v>408</v>
      </c>
      <c r="AT78" s="46">
        <v>750.6</v>
      </c>
      <c r="AU78" s="46">
        <v>669</v>
      </c>
      <c r="AV78" s="46" t="s">
        <v>103</v>
      </c>
      <c r="AW78" s="46" t="s">
        <v>103</v>
      </c>
      <c r="AX78" s="46">
        <v>17.2</v>
      </c>
      <c r="AY78" s="46">
        <v>45</v>
      </c>
      <c r="AZ78" s="46">
        <v>20.89</v>
      </c>
      <c r="BA78" s="46" t="s">
        <v>103</v>
      </c>
      <c r="BB78" s="84" t="s">
        <v>103</v>
      </c>
      <c r="BC78" s="46" t="s">
        <v>202</v>
      </c>
      <c r="BD78" s="46">
        <v>2013</v>
      </c>
      <c r="BE78" s="46" t="s">
        <v>103</v>
      </c>
      <c r="BF78" s="46" t="s">
        <v>103</v>
      </c>
      <c r="BG78" s="46" t="s">
        <v>103</v>
      </c>
      <c r="BH78" s="46" t="s">
        <v>103</v>
      </c>
      <c r="BI78" s="46" t="s">
        <v>103</v>
      </c>
      <c r="BJ78" s="84" t="s">
        <v>482</v>
      </c>
      <c r="BK78" s="46">
        <v>26</v>
      </c>
      <c r="BL78" s="46">
        <v>26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 t="s">
        <v>103</v>
      </c>
      <c r="BS78" s="46">
        <v>0</v>
      </c>
      <c r="BT78" s="46">
        <v>0</v>
      </c>
      <c r="BU78" s="46">
        <v>0</v>
      </c>
      <c r="BV78" s="46">
        <v>0</v>
      </c>
      <c r="BW78" s="46">
        <v>0</v>
      </c>
      <c r="BX78" s="46">
        <v>0</v>
      </c>
      <c r="BY78" s="46">
        <v>0</v>
      </c>
      <c r="BZ78" s="46">
        <v>0</v>
      </c>
      <c r="CA78" s="46" t="s">
        <v>103</v>
      </c>
      <c r="CB78" s="46">
        <v>0</v>
      </c>
      <c r="CC78" s="46" t="s">
        <v>103</v>
      </c>
      <c r="CD78" s="46">
        <v>0</v>
      </c>
      <c r="CE78" s="140" t="s">
        <v>103</v>
      </c>
    </row>
    <row r="79" spans="1:83" ht="24">
      <c r="A79" s="137">
        <v>42</v>
      </c>
      <c r="B79" s="91" t="s">
        <v>588</v>
      </c>
      <c r="C79" s="46" t="s">
        <v>589</v>
      </c>
      <c r="D79" s="91" t="s">
        <v>541</v>
      </c>
      <c r="E79" s="91" t="s">
        <v>177</v>
      </c>
      <c r="F79" s="91" t="s">
        <v>97</v>
      </c>
      <c r="G79" s="91" t="s">
        <v>98</v>
      </c>
      <c r="H79" s="91" t="s">
        <v>99</v>
      </c>
      <c r="I79" s="91" t="s">
        <v>541</v>
      </c>
      <c r="J79" s="91" t="s">
        <v>590</v>
      </c>
      <c r="K79" s="46">
        <v>2281</v>
      </c>
      <c r="L79" s="185" t="s">
        <v>591</v>
      </c>
      <c r="M79" s="46">
        <v>3000</v>
      </c>
      <c r="N79" s="46">
        <v>4137</v>
      </c>
      <c r="O79" s="46">
        <v>1800</v>
      </c>
      <c r="P79" s="46">
        <v>2337</v>
      </c>
      <c r="Q79" s="46">
        <v>22</v>
      </c>
      <c r="R79" s="46">
        <v>22</v>
      </c>
      <c r="S79" s="46">
        <v>0</v>
      </c>
      <c r="T79" s="46">
        <v>0</v>
      </c>
      <c r="U79" s="46">
        <v>22</v>
      </c>
      <c r="V79" s="46">
        <v>22</v>
      </c>
      <c r="W79" s="46">
        <v>0</v>
      </c>
      <c r="X79" s="46">
        <v>0</v>
      </c>
      <c r="Y79" s="46">
        <v>0</v>
      </c>
      <c r="Z79" s="46">
        <v>95</v>
      </c>
      <c r="AA79" s="46">
        <v>90</v>
      </c>
      <c r="AB79" s="46">
        <v>96</v>
      </c>
      <c r="AC79" s="46">
        <v>0</v>
      </c>
      <c r="AD79" s="46">
        <v>0</v>
      </c>
      <c r="AE79" s="46">
        <v>0</v>
      </c>
      <c r="AF79" s="46">
        <v>15</v>
      </c>
      <c r="AG79" s="180">
        <v>15</v>
      </c>
      <c r="AH79" s="143" t="s">
        <v>592</v>
      </c>
      <c r="AI79" s="92" t="s">
        <v>541</v>
      </c>
      <c r="AJ79" s="46">
        <v>600</v>
      </c>
      <c r="AK79" s="46">
        <v>600</v>
      </c>
      <c r="AL79" s="46">
        <v>654</v>
      </c>
      <c r="AM79" s="46" t="s">
        <v>103</v>
      </c>
      <c r="AN79" s="46"/>
      <c r="AO79" s="46">
        <v>350</v>
      </c>
      <c r="AP79" s="46">
        <v>42</v>
      </c>
      <c r="AQ79" s="46" t="s">
        <v>104</v>
      </c>
      <c r="AR79" s="46">
        <v>1</v>
      </c>
      <c r="AS79" s="46">
        <v>300</v>
      </c>
      <c r="AT79" s="46">
        <v>800</v>
      </c>
      <c r="AU79" s="46">
        <v>300</v>
      </c>
      <c r="AV79" s="46">
        <v>60</v>
      </c>
      <c r="AW79" s="46">
        <v>10</v>
      </c>
      <c r="AX79" s="46">
        <v>8</v>
      </c>
      <c r="AY79" s="46">
        <v>40</v>
      </c>
      <c r="AZ79" s="46">
        <v>7</v>
      </c>
      <c r="BA79" s="46" t="s">
        <v>103</v>
      </c>
      <c r="BB79" s="46" t="s">
        <v>103</v>
      </c>
      <c r="BC79" s="46" t="s">
        <v>103</v>
      </c>
      <c r="BD79" s="46" t="s">
        <v>103</v>
      </c>
      <c r="BE79" s="46" t="s">
        <v>103</v>
      </c>
      <c r="BF79" s="46" t="s">
        <v>103</v>
      </c>
      <c r="BG79" s="46" t="s">
        <v>103</v>
      </c>
      <c r="BH79" s="46" t="s">
        <v>103</v>
      </c>
      <c r="BI79" s="46" t="s">
        <v>103</v>
      </c>
      <c r="BJ79" s="46" t="s">
        <v>235</v>
      </c>
      <c r="BK79" s="46">
        <v>14</v>
      </c>
      <c r="BL79" s="46">
        <v>10</v>
      </c>
      <c r="BM79" s="46">
        <v>0</v>
      </c>
      <c r="BN79" s="46">
        <v>0</v>
      </c>
      <c r="BO79" s="46">
        <v>0</v>
      </c>
      <c r="BP79" s="46">
        <v>4</v>
      </c>
      <c r="BQ79" s="46">
        <v>0</v>
      </c>
      <c r="BR79" s="46" t="s">
        <v>103</v>
      </c>
      <c r="BS79" s="46">
        <v>0</v>
      </c>
      <c r="BT79" s="46">
        <v>0</v>
      </c>
      <c r="BU79" s="46">
        <v>0</v>
      </c>
      <c r="BV79" s="46">
        <v>0</v>
      </c>
      <c r="BW79" s="46">
        <v>0</v>
      </c>
      <c r="BX79" s="46">
        <v>0</v>
      </c>
      <c r="BY79" s="46">
        <v>0</v>
      </c>
      <c r="BZ79" s="46">
        <v>0</v>
      </c>
      <c r="CA79" s="46" t="s">
        <v>103</v>
      </c>
      <c r="CB79" s="46">
        <v>0</v>
      </c>
      <c r="CC79" s="46" t="s">
        <v>103</v>
      </c>
      <c r="CD79" s="46">
        <v>0</v>
      </c>
      <c r="CE79" s="140" t="s">
        <v>103</v>
      </c>
    </row>
    <row r="80" spans="1:83" ht="24">
      <c r="A80" s="90">
        <v>43</v>
      </c>
      <c r="B80" s="91" t="s">
        <v>593</v>
      </c>
      <c r="C80" s="46" t="s">
        <v>594</v>
      </c>
      <c r="D80" s="83" t="s">
        <v>595</v>
      </c>
      <c r="E80" s="83" t="s">
        <v>249</v>
      </c>
      <c r="F80" s="83" t="s">
        <v>97</v>
      </c>
      <c r="G80" s="83" t="s">
        <v>98</v>
      </c>
      <c r="H80" s="83" t="s">
        <v>99</v>
      </c>
      <c r="I80" s="83" t="s">
        <v>595</v>
      </c>
      <c r="J80" s="91" t="s">
        <v>595</v>
      </c>
      <c r="K80" s="46">
        <v>2236</v>
      </c>
      <c r="L80" s="46" t="s">
        <v>596</v>
      </c>
      <c r="M80" s="138">
        <v>2500</v>
      </c>
      <c r="N80" s="138">
        <v>2373</v>
      </c>
      <c r="O80" s="46">
        <v>500</v>
      </c>
      <c r="P80" s="46">
        <v>9.9</v>
      </c>
      <c r="Q80" s="46">
        <v>4.2</v>
      </c>
      <c r="R80" s="46">
        <v>0</v>
      </c>
      <c r="S80" s="46">
        <v>0</v>
      </c>
      <c r="T80" s="46">
        <v>0</v>
      </c>
      <c r="U80" s="46">
        <v>9.9</v>
      </c>
      <c r="V80" s="46">
        <v>4.2</v>
      </c>
      <c r="W80" s="46">
        <v>0</v>
      </c>
      <c r="X80" s="46">
        <v>0</v>
      </c>
      <c r="Y80" s="46">
        <v>0</v>
      </c>
      <c r="Z80" s="46">
        <v>84</v>
      </c>
      <c r="AA80" s="46">
        <v>83</v>
      </c>
      <c r="AB80" s="46">
        <v>1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82" t="s">
        <v>597</v>
      </c>
      <c r="AI80" s="83" t="s">
        <v>595</v>
      </c>
      <c r="AJ80" s="46">
        <v>350</v>
      </c>
      <c r="AK80" s="46">
        <v>350</v>
      </c>
      <c r="AL80" s="46">
        <v>350</v>
      </c>
      <c r="AM80" s="46" t="s">
        <v>103</v>
      </c>
      <c r="AN80" s="46">
        <v>350</v>
      </c>
      <c r="AO80" s="46">
        <v>350</v>
      </c>
      <c r="AP80" s="46">
        <v>84</v>
      </c>
      <c r="AQ80" s="46" t="s">
        <v>186</v>
      </c>
      <c r="AR80" s="46">
        <v>1</v>
      </c>
      <c r="AS80" s="46">
        <v>250</v>
      </c>
      <c r="AT80" s="46">
        <v>600</v>
      </c>
      <c r="AU80" s="46">
        <v>120</v>
      </c>
      <c r="AV80" s="46">
        <v>65</v>
      </c>
      <c r="AW80" s="46">
        <v>8</v>
      </c>
      <c r="AX80" s="46">
        <v>11.4</v>
      </c>
      <c r="AY80" s="46">
        <v>25.2</v>
      </c>
      <c r="AZ80" s="46">
        <v>15.1</v>
      </c>
      <c r="BA80" s="46">
        <v>25</v>
      </c>
      <c r="BB80" s="46">
        <v>0.8</v>
      </c>
      <c r="BC80" s="46" t="s">
        <v>598</v>
      </c>
      <c r="BD80" s="46">
        <v>2009</v>
      </c>
      <c r="BE80" s="46" t="s">
        <v>103</v>
      </c>
      <c r="BF80" s="46" t="s">
        <v>103</v>
      </c>
      <c r="BG80" s="46" t="s">
        <v>103</v>
      </c>
      <c r="BH80" s="46" t="s">
        <v>103</v>
      </c>
      <c r="BI80" s="46" t="s">
        <v>103</v>
      </c>
      <c r="BJ80" s="46" t="s">
        <v>599</v>
      </c>
      <c r="BK80" s="46">
        <v>16</v>
      </c>
      <c r="BL80" s="46">
        <v>0</v>
      </c>
      <c r="BM80" s="46">
        <v>16</v>
      </c>
      <c r="BN80" s="46">
        <v>0</v>
      </c>
      <c r="BO80" s="46">
        <v>0</v>
      </c>
      <c r="BP80" s="46">
        <v>0</v>
      </c>
      <c r="BQ80" s="46">
        <v>0</v>
      </c>
      <c r="BR80" s="46" t="s">
        <v>103</v>
      </c>
      <c r="BS80" s="46">
        <v>0</v>
      </c>
      <c r="BT80" s="46">
        <v>0</v>
      </c>
      <c r="BU80" s="46">
        <v>0</v>
      </c>
      <c r="BV80" s="46">
        <v>0</v>
      </c>
      <c r="BW80" s="46">
        <v>0</v>
      </c>
      <c r="BX80" s="46">
        <v>0</v>
      </c>
      <c r="BY80" s="46">
        <v>0</v>
      </c>
      <c r="BZ80" s="46">
        <v>0</v>
      </c>
      <c r="CA80" s="46" t="s">
        <v>103</v>
      </c>
      <c r="CB80" s="46">
        <v>0</v>
      </c>
      <c r="CC80" s="46" t="s">
        <v>103</v>
      </c>
      <c r="CD80" s="46">
        <v>0</v>
      </c>
      <c r="CE80" s="140" t="s">
        <v>103</v>
      </c>
    </row>
    <row r="81" spans="1:83" s="61" customFormat="1" ht="12.75">
      <c r="A81" s="213">
        <v>43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5">
        <f>SUM(K39:K80)</f>
        <v>254965</v>
      </c>
      <c r="L81" s="214"/>
      <c r="M81" s="215">
        <f>SUM(M39:M80)</f>
        <v>254092.5</v>
      </c>
      <c r="N81" s="215">
        <f>SUM(N39:N80)</f>
        <v>265199</v>
      </c>
      <c r="O81" s="215">
        <f aca="true" t="shared" si="7" ref="O81:AC81">O80+O79+O78+O77+O76+O75+O74+O73+O72+O71+O70+O69+O68+O67+O66+O65+O64+O63+O62+O61+O60+O59+O58+O57+O56+O55+O54+O53+O52+O51+O50+O49+O48+O47+O46+O45+O44+O43+O42+O41+O40+O39</f>
        <v>154535</v>
      </c>
      <c r="P81" s="215">
        <f t="shared" si="7"/>
        <v>69656.9</v>
      </c>
      <c r="Q81" s="215">
        <f t="shared" si="7"/>
        <v>1167.0759999999998</v>
      </c>
      <c r="R81" s="215">
        <f t="shared" si="7"/>
        <v>566.497</v>
      </c>
      <c r="S81" s="215">
        <f t="shared" si="7"/>
        <v>86.29599999999999</v>
      </c>
      <c r="T81" s="215">
        <f t="shared" si="7"/>
        <v>61.39999999999999</v>
      </c>
      <c r="U81" s="215">
        <f t="shared" si="7"/>
        <v>1259.078</v>
      </c>
      <c r="V81" s="215">
        <f t="shared" si="7"/>
        <v>632.0999999999998</v>
      </c>
      <c r="W81" s="215">
        <f t="shared" si="7"/>
        <v>77.544</v>
      </c>
      <c r="X81" s="215">
        <f t="shared" si="7"/>
        <v>35.824</v>
      </c>
      <c r="Y81" s="215">
        <f t="shared" si="7"/>
        <v>4922</v>
      </c>
      <c r="Z81" s="215">
        <f t="shared" si="7"/>
        <v>8152.316</v>
      </c>
      <c r="AA81" s="215">
        <f t="shared" si="7"/>
        <v>6793.009</v>
      </c>
      <c r="AB81" s="215"/>
      <c r="AC81" s="215">
        <f t="shared" si="7"/>
        <v>449.24</v>
      </c>
      <c r="AD81" s="215"/>
      <c r="AE81" s="215"/>
      <c r="AF81" s="215"/>
      <c r="AG81" s="215"/>
      <c r="AH81" s="215"/>
      <c r="AI81" s="215"/>
      <c r="AJ81" s="215">
        <f>AJ80+AJ79+AJ78+AJ77+AJ76+AJ75+AJ74+AJ73+AJ72+AJ71+AJ70+AJ69+AJ68+AJ67+AJ66+AJ65+AJ64+AJ63+AJ62+AJ61+AJ60+AJ59+AJ58+AJ57+AJ56+AJ55+AJ54+AJ53+AJ52+AJ51+AJ50+AJ49+AJ48+AJ47+AJ46+AJ45+AJ44+AJ43+AJ42+AJ41+AJ40+AJ39</f>
        <v>33874.3</v>
      </c>
      <c r="AK81" s="215">
        <f>AK80+AK79+AK78+AK77+AK76+AK75+AK74+AK73+AK72+AK71+AK70+AK69+AK68+AK67+AK66+AK65+AK64+AK63+AK62+AK61+AK60+AK59+AK58+AK57+AK56+AK55+AK54+AK53+AK52+AK51+AK50+AK49+AK48+AK47+AK46+AK45+AK44+AK43+AK42+AK41+AK40+AK39</f>
        <v>45073</v>
      </c>
      <c r="AL81" s="215">
        <f>AL80+AL79+AL78+AL77+AL76+AL75+AL74+AL73+AL72+AL71+AL70+AL69+AL68+AL67+AL66+AL65+AL64+AL63+AL62+AL61+AL60+AL59+AL58+AL57+AL56+AL55+AL54+AL53+AL52+AL51+AL50+AL49+AL48+AL47+AL46+AL45+AL44+AL43+AL42+AL41+AL40+AL39</f>
        <v>52928.5</v>
      </c>
      <c r="AM81" s="215">
        <f>SUM(AM39:AM80)</f>
        <v>1750</v>
      </c>
      <c r="AN81" s="215">
        <f>SUM(AN39:AN80)</f>
        <v>34932.3</v>
      </c>
      <c r="AO81" s="215">
        <f>AO80+AO79+AO78+AO77+AO76+AO75+AO74+AO73+AO72+AO71+AO70+AO69+AO68+AO67+AO66+AO65+AO64+AO63+AO62+AO61+AO60+AO59+AO58+AO57+AO56+AO55+AO54+AO53+AO52+AO51+AO50+AO49+AO48+AO47+AO46+AO45+AO44+AO43+AO42+AO41+AO40+AO39</f>
        <v>38009.8</v>
      </c>
      <c r="AP81" s="215">
        <f>AP80+AP79+AP78+AP77+AP76+AP75+AP74+AP73+AP72+AP71+AP70+AP69+AP68+AP67+AP66+AP65+AP64+AP63+AP62+AP61+AP60+AP59+AP58+AP57+AP56+AP55+AP54+AP53+AP52+AP51+AP50+AP49+AP48+AP47+AP46+AP45+AP44+AP43+AP42+AP41+AP40+AP39</f>
        <v>7488.396999999999</v>
      </c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>
        <f aca="true" t="shared" si="8" ref="BK81:BQ81">BK80+BK79+BK78+BK77+BK76+BK75+BK74+BK73+BK72+BK71+BK70+BK69+BK68+BK67+BK66+BK65+BK64+BK63+BK62+BK61+BK60+BK59+BK58+BK57+BK56+BK55+BK54+BK53+BK52+BK51+BK50+BK49+BK48+BK47+BK46+BK45+BK44+BK43+BK42+BK41+BK40+BK39</f>
        <v>3243.2699999999995</v>
      </c>
      <c r="BL81" s="215">
        <f t="shared" si="8"/>
        <v>462.31</v>
      </c>
      <c r="BM81" s="215">
        <f t="shared" si="8"/>
        <v>119</v>
      </c>
      <c r="BN81" s="215">
        <f t="shared" si="8"/>
        <v>0</v>
      </c>
      <c r="BO81" s="215">
        <f t="shared" si="8"/>
        <v>966.3000000000001</v>
      </c>
      <c r="BP81" s="215">
        <f t="shared" si="8"/>
        <v>948.96</v>
      </c>
      <c r="BQ81" s="215">
        <f t="shared" si="8"/>
        <v>703</v>
      </c>
      <c r="BR81" s="215"/>
      <c r="BS81" s="215">
        <f aca="true" t="shared" si="9" ref="BS81:BZ81">BS80+BS79+BS78+BS77+BS76+BS75+BS74+BS73+BS72+BS71+BS70+BS69+BS68+BS67+BS66+BS65+BS64+BS63+BS62+BS61+BS60+BS59+BS58+BS57+BS56+BS55+BS54+BS53+BS52+BS51+BS50+BS49+BS48+BS47+BS46+BS45+BS44+BS43+BS42+BS41+BS40+BS39</f>
        <v>44</v>
      </c>
      <c r="BT81" s="215">
        <f t="shared" si="9"/>
        <v>14525.993</v>
      </c>
      <c r="BU81" s="215">
        <f t="shared" si="9"/>
        <v>7657.42</v>
      </c>
      <c r="BV81" s="215">
        <f t="shared" si="9"/>
        <v>152</v>
      </c>
      <c r="BW81" s="215">
        <f t="shared" si="9"/>
        <v>2</v>
      </c>
      <c r="BX81" s="215">
        <f t="shared" si="9"/>
        <v>6463.258999999999</v>
      </c>
      <c r="BY81" s="215">
        <f t="shared" si="9"/>
        <v>119.35</v>
      </c>
      <c r="BZ81" s="215">
        <f t="shared" si="9"/>
        <v>4091.181</v>
      </c>
      <c r="CA81" s="215"/>
      <c r="CB81" s="215">
        <f>CB80+CB79+CB78+CB77+CB76+CB75+CB74+CB73+CB72+CB71+CB70+CB69+CB68+CB67+CB66+CB65+CB64+CB63+CB62+CB61+CB60+CB59+CB58+CB57+CB56+CB55+CB54+CB53+CB52+CB51+CB50+CB49+CB48+CB47+CB46+CB45+CB44+CB43+CB42+CB41+CB40+CB39</f>
        <v>12177.026</v>
      </c>
      <c r="CC81" s="215"/>
      <c r="CD81" s="215">
        <f>CD80+CD79+CD78+CD77+CD76+CD75+CD74+CD73+CD72+CD71+CD70+CD69+CD68+CD67+CD66+CD65+CD64+CD63+CD62+CD61+CD60+CD59+CD58+CD57+CD56+CD55+CD54+CD53+CD52+CD51+CD50+CD49+CD48+CD47+CD46+CD45+CD44+CD43+CD42+CD41+CD40+CD39</f>
        <v>848.2</v>
      </c>
      <c r="CE81" s="215"/>
    </row>
    <row r="82" spans="1:83" ht="12.75">
      <c r="A82" s="229" t="s">
        <v>600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</row>
    <row r="83" spans="1:83" ht="13.5" customHeight="1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</row>
    <row r="84" spans="1:83" ht="18" customHeight="1" thickBo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</row>
    <row r="85" spans="1:108" s="61" customFormat="1" ht="13.5" thickBot="1">
      <c r="A85" s="223">
        <f>Arkusz1!$A$12</f>
        <v>3</v>
      </c>
      <c r="B85" s="216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17">
        <f>Arkusz1!$M$12</f>
        <v>558017</v>
      </c>
      <c r="N85" s="217">
        <f>Arkusz1!$N$12</f>
        <v>432866</v>
      </c>
      <c r="O85" s="217">
        <f>Arkusz1!$O$12</f>
        <v>374810</v>
      </c>
      <c r="P85" s="217">
        <f>Arkusz1!$P$12</f>
        <v>24198</v>
      </c>
      <c r="Q85" s="217">
        <f>Arkusz1!$Q$12</f>
        <v>739.45</v>
      </c>
      <c r="R85" s="217">
        <f>Arkusz1!$R$12</f>
        <v>531.74</v>
      </c>
      <c r="S85" s="217">
        <f>Arkusz1!$S$12</f>
        <v>50.3</v>
      </c>
      <c r="T85" s="217">
        <f>Arkusz1!$T$12</f>
        <v>38.5</v>
      </c>
      <c r="U85" s="217">
        <f>Arkusz1!$U$12</f>
        <v>787.75</v>
      </c>
      <c r="V85" s="217">
        <f>Arkusz1!$V$12</f>
        <v>582.4399999999999</v>
      </c>
      <c r="W85" s="217">
        <f>Arkusz1!$W$12</f>
        <v>12.98</v>
      </c>
      <c r="X85" s="217">
        <f>Arkusz1!$X$12</f>
        <v>11.211</v>
      </c>
      <c r="Y85" s="217">
        <f>Arkusz1!$Y$12</f>
        <v>1464</v>
      </c>
      <c r="Z85" s="217">
        <f>Arkusz1!$Z$12</f>
        <v>25048.6</v>
      </c>
      <c r="AA85" s="217">
        <f>Arkusz1!$AA$12</f>
        <v>48714.6</v>
      </c>
      <c r="AB85" s="217"/>
      <c r="AC85" s="217">
        <f>Arkusz1!$AC$12</f>
        <v>1500</v>
      </c>
      <c r="AD85" s="217"/>
      <c r="AE85" s="217"/>
      <c r="AF85" s="217"/>
      <c r="AG85" s="217"/>
      <c r="AH85" s="217"/>
      <c r="AI85" s="217"/>
      <c r="AJ85" s="217">
        <f>Arkusz1!$AJ$12</f>
        <v>73452</v>
      </c>
      <c r="AK85" s="217">
        <f>Arkusz1!$AK$12</f>
        <v>147600</v>
      </c>
      <c r="AL85" s="217">
        <f>Arkusz1!$AL$12</f>
        <v>70000</v>
      </c>
      <c r="AM85" s="217"/>
      <c r="AN85" s="217">
        <f>Arkusz1!$AN$12</f>
        <v>13000</v>
      </c>
      <c r="AO85" s="217">
        <f>Arkusz1!$AO$12</f>
        <v>167604</v>
      </c>
      <c r="AP85" s="217">
        <f>Arkusz1!$AP$12</f>
        <v>24329</v>
      </c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>
        <f>Arkusz1!$BK$12</f>
        <v>12473.5</v>
      </c>
      <c r="BL85" s="217">
        <f>Arkusz1!$BL$12</f>
        <v>902</v>
      </c>
      <c r="BM85" s="217">
        <f>Arkusz1!$BM$12</f>
        <v>0</v>
      </c>
      <c r="BN85" s="217">
        <f>Arkusz1!$BN$12</f>
        <v>0</v>
      </c>
      <c r="BO85" s="217">
        <f>Arkusz1!$BO$12</f>
        <v>0</v>
      </c>
      <c r="BP85" s="217">
        <f>Arkusz1!$BP$12</f>
        <v>6981.5</v>
      </c>
      <c r="BQ85" s="217">
        <f>Arkusz1!$BQ$12</f>
        <v>4590</v>
      </c>
      <c r="BR85" s="217"/>
      <c r="BS85" s="217">
        <f>Arkusz1!$BS$12</f>
        <v>0</v>
      </c>
      <c r="BT85" s="217">
        <f>Arkusz1!$BT$12</f>
        <v>7251</v>
      </c>
      <c r="BU85" s="217">
        <f>Arkusz1!$BU$12</f>
        <v>7608</v>
      </c>
      <c r="BV85" s="217">
        <f>Arkusz1!$BV$12</f>
        <v>6918</v>
      </c>
      <c r="BW85" s="217">
        <f>Arkusz1!$BW$12</f>
        <v>0</v>
      </c>
      <c r="BX85" s="217">
        <f>Arkusz1!$BX$12</f>
        <v>9193</v>
      </c>
      <c r="BY85" s="217">
        <f>Arkusz1!$BY$12</f>
        <v>0</v>
      </c>
      <c r="BZ85" s="217">
        <f>Arkusz1!$BZ$12</f>
        <v>3247</v>
      </c>
      <c r="CA85" s="217"/>
      <c r="CB85" s="217">
        <f>Arkusz1!$CB$12</f>
        <v>1805</v>
      </c>
      <c r="CC85" s="217"/>
      <c r="CD85" s="217">
        <f>Arkusz1!$CD$12</f>
        <v>13</v>
      </c>
      <c r="CE85" s="217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</row>
    <row r="86" spans="1:83" s="60" customFormat="1" ht="12.75">
      <c r="A86" s="224">
        <f>Arkusz1!$A$37</f>
        <v>21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18">
        <f>Arkusz1!$M$37</f>
        <v>620038</v>
      </c>
      <c r="N86" s="218">
        <f>Arkusz1!$N$37</f>
        <v>501297</v>
      </c>
      <c r="O86" s="218">
        <f>Arkusz1!$O$37</f>
        <v>390294</v>
      </c>
      <c r="P86" s="218">
        <f>Arkusz1!$P$37</f>
        <v>75915</v>
      </c>
      <c r="Q86" s="218">
        <f>Arkusz1!$Q$37</f>
        <v>1505.32</v>
      </c>
      <c r="R86" s="218">
        <f>Arkusz1!$R$37</f>
        <v>973.09</v>
      </c>
      <c r="S86" s="218">
        <f>Arkusz1!$S$37</f>
        <v>29.199999999999996</v>
      </c>
      <c r="T86" s="218">
        <f>Arkusz1!$T$37</f>
        <v>25.9</v>
      </c>
      <c r="U86" s="218">
        <f>Arkusz1!$U$37</f>
        <v>1541.6599999999996</v>
      </c>
      <c r="V86" s="218">
        <f>Arkusz1!$V$37</f>
        <v>931.99</v>
      </c>
      <c r="W86" s="218">
        <f>Arkusz1!$W$37</f>
        <v>64.6663</v>
      </c>
      <c r="X86" s="218">
        <f>Arkusz1!$X$37</f>
        <v>36.53000000000001</v>
      </c>
      <c r="Y86" s="218">
        <f>Arkusz1!$Y$37</f>
        <v>17448</v>
      </c>
      <c r="Z86" s="218">
        <f>Arkusz1!$Z$37</f>
        <v>21886.1</v>
      </c>
      <c r="AA86" s="218">
        <f>Arkusz1!$AA$37</f>
        <v>22867.59</v>
      </c>
      <c r="AB86" s="218"/>
      <c r="AC86" s="218">
        <f>Arkusz1!$AC$37</f>
        <v>24972</v>
      </c>
      <c r="AD86" s="218"/>
      <c r="AE86" s="218"/>
      <c r="AF86" s="218"/>
      <c r="AG86" s="218"/>
      <c r="AH86" s="218"/>
      <c r="AI86" s="218"/>
      <c r="AJ86" s="218">
        <f>Arkusz1!$AJ$37</f>
        <v>76037</v>
      </c>
      <c r="AK86" s="218">
        <f>Arkusz1!$AK$37</f>
        <v>74504</v>
      </c>
      <c r="AL86" s="218">
        <f>Arkusz1!$AL$37</f>
        <v>119010</v>
      </c>
      <c r="AM86" s="218"/>
      <c r="AN86" s="218">
        <f>Arkusz1!$AN$37</f>
        <v>82330</v>
      </c>
      <c r="AO86" s="218">
        <f>Arkusz1!$AO$37</f>
        <v>126582</v>
      </c>
      <c r="AP86" s="218">
        <f>Arkusz1!$AP$37</f>
        <v>22841.8</v>
      </c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>
        <f>Arkusz1!$BK$37</f>
        <v>9241.182</v>
      </c>
      <c r="BL86" s="218">
        <f>Arkusz1!$BL$37</f>
        <v>6076.5</v>
      </c>
      <c r="BM86" s="218">
        <f>Arkusz1!$BM$37</f>
        <v>274</v>
      </c>
      <c r="BN86" s="218">
        <f>Arkusz1!$BN$37</f>
        <v>0</v>
      </c>
      <c r="BO86" s="218">
        <f>Arkusz1!$BO$37</f>
        <v>158.03</v>
      </c>
      <c r="BP86" s="218">
        <f>Arkusz1!$BP$37</f>
        <v>1525</v>
      </c>
      <c r="BQ86" s="218">
        <f>Arkusz1!$BQ$37</f>
        <v>301.852</v>
      </c>
      <c r="BR86" s="218"/>
      <c r="BS86" s="218">
        <f>Arkusz1!$BS$37</f>
        <v>888.4</v>
      </c>
      <c r="BT86" s="218">
        <f>Arkusz1!$BT$37</f>
        <v>15690.72</v>
      </c>
      <c r="BU86" s="218">
        <f>Arkusz1!$BU$37</f>
        <v>986.323</v>
      </c>
      <c r="BV86" s="218">
        <f>Arkusz1!$BV$37</f>
        <v>318.38494000000003</v>
      </c>
      <c r="BW86" s="218">
        <f>Arkusz1!$BW$37</f>
        <v>87.93903</v>
      </c>
      <c r="BX86" s="218">
        <f>Arkusz1!$BX$37</f>
        <v>8074.776970000001</v>
      </c>
      <c r="BY86" s="218">
        <f>Arkusz1!$BY$37</f>
        <v>1328.915</v>
      </c>
      <c r="BZ86" s="218">
        <f>Arkusz1!$BZ$37</f>
        <v>13996.93</v>
      </c>
      <c r="CA86" s="218"/>
      <c r="CB86" s="218">
        <f>Arkusz1!$CB$37</f>
        <v>2372.015</v>
      </c>
      <c r="CC86" s="218"/>
      <c r="CD86" s="218">
        <f>Arkusz1!$CD$37</f>
        <v>845.4</v>
      </c>
      <c r="CE86" s="218"/>
    </row>
    <row r="87" spans="1:83" s="61" customFormat="1" ht="13.5" thickBot="1">
      <c r="A87" s="225">
        <f>Arkusz1!$A$81</f>
        <v>43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15">
        <f>Arkusz1!$M$81</f>
        <v>254092.5</v>
      </c>
      <c r="N87" s="215">
        <f>Arkusz1!$N$81</f>
        <v>265199</v>
      </c>
      <c r="O87" s="215">
        <f>Arkusz1!$O$81</f>
        <v>154535</v>
      </c>
      <c r="P87" s="215">
        <f>Arkusz1!$P$81</f>
        <v>69656.9</v>
      </c>
      <c r="Q87" s="215">
        <f>Arkusz1!$Q$81</f>
        <v>1167.0759999999998</v>
      </c>
      <c r="R87" s="215">
        <f>Arkusz1!$R$81</f>
        <v>566.497</v>
      </c>
      <c r="S87" s="215">
        <f>Arkusz1!$S$81</f>
        <v>86.29599999999999</v>
      </c>
      <c r="T87" s="215">
        <f>Arkusz1!$T$81</f>
        <v>61.39999999999999</v>
      </c>
      <c r="U87" s="215">
        <f>Arkusz1!$U$81</f>
        <v>1259.078</v>
      </c>
      <c r="V87" s="215">
        <f>Arkusz1!$V$81</f>
        <v>632.0999999999998</v>
      </c>
      <c r="W87" s="215">
        <f>Arkusz1!$W$81</f>
        <v>77.544</v>
      </c>
      <c r="X87" s="215">
        <f>Arkusz1!$X$81</f>
        <v>35.824</v>
      </c>
      <c r="Y87" s="215">
        <f>Arkusz1!$Y$81</f>
        <v>4922</v>
      </c>
      <c r="Z87" s="215">
        <f>Arkusz1!$Z$81</f>
        <v>8152.316</v>
      </c>
      <c r="AA87" s="215">
        <f>Arkusz1!$AA$81</f>
        <v>6793.009</v>
      </c>
      <c r="AB87" s="215"/>
      <c r="AC87" s="215">
        <f>Arkusz1!$AC$81</f>
        <v>449.24</v>
      </c>
      <c r="AD87" s="215"/>
      <c r="AE87" s="215"/>
      <c r="AF87" s="215"/>
      <c r="AG87" s="215"/>
      <c r="AH87" s="215"/>
      <c r="AI87" s="215"/>
      <c r="AJ87" s="215">
        <f>Arkusz1!$AJ$81</f>
        <v>33874.3</v>
      </c>
      <c r="AK87" s="215">
        <f>Arkusz1!$AK$81</f>
        <v>45073</v>
      </c>
      <c r="AL87" s="215">
        <f>Arkusz1!$AL$81</f>
        <v>52928.5</v>
      </c>
      <c r="AM87" s="215"/>
      <c r="AN87" s="215">
        <f>Arkusz1!$AN$81</f>
        <v>34932.3</v>
      </c>
      <c r="AO87" s="215">
        <f>Arkusz1!$AO$81</f>
        <v>38009.8</v>
      </c>
      <c r="AP87" s="215">
        <f>Arkusz1!$AP$81</f>
        <v>7488.396999999999</v>
      </c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>
        <f>Arkusz1!$BK$81</f>
        <v>3243.2699999999995</v>
      </c>
      <c r="BL87" s="215">
        <f>Arkusz1!$BL$81</f>
        <v>462.31</v>
      </c>
      <c r="BM87" s="215">
        <f>Arkusz1!$BM$81</f>
        <v>119</v>
      </c>
      <c r="BN87" s="215">
        <f>Arkusz1!$BN$81</f>
        <v>0</v>
      </c>
      <c r="BO87" s="215">
        <f>Arkusz1!$BO$81</f>
        <v>966.3000000000001</v>
      </c>
      <c r="BP87" s="215">
        <f>Arkusz1!$BP$81</f>
        <v>948.96</v>
      </c>
      <c r="BQ87" s="215">
        <f>Arkusz1!$BQ$81</f>
        <v>703</v>
      </c>
      <c r="BR87" s="215"/>
      <c r="BS87" s="215">
        <f>Arkusz1!$BS$81</f>
        <v>44</v>
      </c>
      <c r="BT87" s="215">
        <f>Arkusz1!$BT$81</f>
        <v>14525.993</v>
      </c>
      <c r="BU87" s="215">
        <f>Arkusz1!$BU$81</f>
        <v>7657.42</v>
      </c>
      <c r="BV87" s="215">
        <f>Arkusz1!$BV$81</f>
        <v>152</v>
      </c>
      <c r="BW87" s="215">
        <f>Arkusz1!$BW$81</f>
        <v>2</v>
      </c>
      <c r="BX87" s="215">
        <f>Arkusz1!$BX$81</f>
        <v>6463.258999999999</v>
      </c>
      <c r="BY87" s="215">
        <f>Arkusz1!$BY$81</f>
        <v>119.35</v>
      </c>
      <c r="BZ87" s="215">
        <f>Arkusz1!$BZ$81</f>
        <v>4091.181</v>
      </c>
      <c r="CA87" s="215"/>
      <c r="CB87" s="215">
        <f>Arkusz1!$CB$81</f>
        <v>12177.026</v>
      </c>
      <c r="CC87" s="215"/>
      <c r="CD87" s="215">
        <f>Arkusz1!$CD$81</f>
        <v>848.2</v>
      </c>
      <c r="CE87" s="215"/>
    </row>
    <row r="88" spans="1:83" s="222" customFormat="1" ht="13.5" thickBot="1">
      <c r="A88" s="226">
        <f>SUM(A85:A87)</f>
        <v>67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19">
        <f aca="true" t="shared" si="10" ref="M88:AA88">SUM(M85:M87)</f>
        <v>1432147.5</v>
      </c>
      <c r="N88" s="219">
        <f t="shared" si="10"/>
        <v>1199362</v>
      </c>
      <c r="O88" s="219">
        <f t="shared" si="10"/>
        <v>919639</v>
      </c>
      <c r="P88" s="219">
        <f t="shared" si="10"/>
        <v>169769.9</v>
      </c>
      <c r="Q88" s="219">
        <f t="shared" si="10"/>
        <v>3411.8459999999995</v>
      </c>
      <c r="R88" s="219">
        <f t="shared" si="10"/>
        <v>2071.3269999999998</v>
      </c>
      <c r="S88" s="219">
        <f t="shared" si="10"/>
        <v>165.796</v>
      </c>
      <c r="T88" s="219">
        <f t="shared" si="10"/>
        <v>125.8</v>
      </c>
      <c r="U88" s="219">
        <f t="shared" si="10"/>
        <v>3588.488</v>
      </c>
      <c r="V88" s="219">
        <f t="shared" si="10"/>
        <v>2146.5299999999997</v>
      </c>
      <c r="W88" s="219">
        <f t="shared" si="10"/>
        <v>155.1903</v>
      </c>
      <c r="X88" s="219">
        <f t="shared" si="10"/>
        <v>83.565</v>
      </c>
      <c r="Y88" s="219">
        <f t="shared" si="10"/>
        <v>23834</v>
      </c>
      <c r="Z88" s="219">
        <f t="shared" si="10"/>
        <v>55087.015999999996</v>
      </c>
      <c r="AA88" s="219">
        <f t="shared" si="10"/>
        <v>78375.19900000001</v>
      </c>
      <c r="AB88" s="219"/>
      <c r="AC88" s="219">
        <f>SUM(AC85:AC87)</f>
        <v>26921.24</v>
      </c>
      <c r="AD88" s="219"/>
      <c r="AE88" s="219"/>
      <c r="AF88" s="219"/>
      <c r="AG88" s="219"/>
      <c r="AH88" s="219"/>
      <c r="AI88" s="219"/>
      <c r="AJ88" s="219">
        <f>SUM(AJ85:AJ87)</f>
        <v>183363.3</v>
      </c>
      <c r="AK88" s="219">
        <f>SUM(AK85:AK87)</f>
        <v>267177</v>
      </c>
      <c r="AL88" s="219">
        <f>SUM(AL85:AL87)</f>
        <v>241938.5</v>
      </c>
      <c r="AM88" s="219"/>
      <c r="AN88" s="219">
        <f>SUM(AN85:AN87)</f>
        <v>130262.3</v>
      </c>
      <c r="AO88" s="219">
        <f>SUM(AO85:AO87)</f>
        <v>332195.8</v>
      </c>
      <c r="AP88" s="219">
        <f>SUM(AP85:AP87)</f>
        <v>54659.197</v>
      </c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19"/>
      <c r="BE88" s="220"/>
      <c r="BF88" s="220"/>
      <c r="BG88" s="220"/>
      <c r="BH88" s="219"/>
      <c r="BI88" s="220"/>
      <c r="BJ88" s="220"/>
      <c r="BK88" s="219">
        <f aca="true" t="shared" si="11" ref="BK88:BQ88">SUM(BK85:BK87)</f>
        <v>24957.952</v>
      </c>
      <c r="BL88" s="219">
        <f t="shared" si="11"/>
        <v>7440.81</v>
      </c>
      <c r="BM88" s="219">
        <f t="shared" si="11"/>
        <v>393</v>
      </c>
      <c r="BN88" s="219">
        <f t="shared" si="11"/>
        <v>0</v>
      </c>
      <c r="BO88" s="219">
        <f t="shared" si="11"/>
        <v>1124.3300000000002</v>
      </c>
      <c r="BP88" s="219">
        <f t="shared" si="11"/>
        <v>9455.46</v>
      </c>
      <c r="BQ88" s="219">
        <f t="shared" si="11"/>
        <v>5594.852</v>
      </c>
      <c r="BR88" s="220"/>
      <c r="BS88" s="219">
        <f aca="true" t="shared" si="12" ref="BS88:BZ88">SUM(BS85:BS87)</f>
        <v>932.4</v>
      </c>
      <c r="BT88" s="219">
        <f t="shared" si="12"/>
        <v>37467.713</v>
      </c>
      <c r="BU88" s="219">
        <f t="shared" si="12"/>
        <v>16251.743</v>
      </c>
      <c r="BV88" s="219">
        <f t="shared" si="12"/>
        <v>7388.38494</v>
      </c>
      <c r="BW88" s="219">
        <f t="shared" si="12"/>
        <v>89.93903</v>
      </c>
      <c r="BX88" s="219">
        <f t="shared" si="12"/>
        <v>23731.035969999997</v>
      </c>
      <c r="BY88" s="219">
        <f t="shared" si="12"/>
        <v>1448.2649999999999</v>
      </c>
      <c r="BZ88" s="219">
        <f t="shared" si="12"/>
        <v>21335.111</v>
      </c>
      <c r="CA88" s="220"/>
      <c r="CB88" s="219">
        <f>SUM(CB85:CB87)</f>
        <v>16354.041</v>
      </c>
      <c r="CC88" s="220"/>
      <c r="CD88" s="219">
        <f>SUM(CD85:CD87)</f>
        <v>1706.6</v>
      </c>
      <c r="CE88" s="221"/>
    </row>
    <row r="91" spans="1:83" ht="13.5" customHeight="1" thickBot="1">
      <c r="A91" s="230" t="s">
        <v>617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2"/>
      <c r="M91" s="186"/>
      <c r="N91" s="186"/>
      <c r="O91" s="186"/>
      <c r="P91" s="187"/>
      <c r="Q91" s="187"/>
      <c r="R91" s="187"/>
      <c r="S91" s="187"/>
      <c r="T91" s="187"/>
      <c r="U91" s="186"/>
      <c r="V91" s="186"/>
      <c r="W91" s="188"/>
      <c r="X91" s="188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9"/>
      <c r="AJ91" s="189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8"/>
      <c r="BE91" s="190"/>
      <c r="BF91" s="190"/>
      <c r="BG91" s="190"/>
      <c r="BH91" s="190"/>
      <c r="BI91" s="190"/>
      <c r="BJ91" s="190"/>
      <c r="BK91" s="190"/>
      <c r="BL91" s="188"/>
      <c r="BM91" s="188"/>
      <c r="BN91" s="188"/>
      <c r="BO91" s="188"/>
      <c r="BP91" s="190"/>
      <c r="BQ91" s="190"/>
      <c r="BR91" s="190"/>
      <c r="BS91" s="190"/>
      <c r="BT91" s="190"/>
      <c r="BU91" s="190"/>
      <c r="BV91" s="190"/>
      <c r="BW91" s="191"/>
      <c r="BX91" s="186"/>
      <c r="BY91" s="186"/>
      <c r="BZ91" s="186"/>
      <c r="CA91" s="186"/>
      <c r="CB91" s="186"/>
      <c r="CC91" s="186"/>
      <c r="CD91" s="186"/>
      <c r="CE91" s="192"/>
    </row>
    <row r="92" spans="1:83" ht="72">
      <c r="A92" s="193">
        <v>1</v>
      </c>
      <c r="B92" s="110" t="s">
        <v>103</v>
      </c>
      <c r="C92" s="46">
        <v>0</v>
      </c>
      <c r="D92" s="91" t="s">
        <v>357</v>
      </c>
      <c r="E92" s="91" t="s">
        <v>358</v>
      </c>
      <c r="F92" s="91" t="s">
        <v>97</v>
      </c>
      <c r="G92" s="91" t="s">
        <v>98</v>
      </c>
      <c r="H92" s="91" t="s">
        <v>99</v>
      </c>
      <c r="I92" s="91" t="s">
        <v>359</v>
      </c>
      <c r="J92" s="92" t="s">
        <v>357</v>
      </c>
      <c r="K92" s="46">
        <v>0</v>
      </c>
      <c r="L92" s="46" t="s">
        <v>601</v>
      </c>
      <c r="M92" s="46">
        <v>2500</v>
      </c>
      <c r="N92" s="46">
        <v>8213</v>
      </c>
      <c r="O92" s="46">
        <v>190</v>
      </c>
      <c r="P92" s="46">
        <v>6168</v>
      </c>
      <c r="Q92" s="46">
        <v>1.2</v>
      </c>
      <c r="R92" s="46">
        <v>1.2</v>
      </c>
      <c r="S92" s="46">
        <v>0</v>
      </c>
      <c r="T92" s="46">
        <v>0</v>
      </c>
      <c r="U92" s="46">
        <v>1.2</v>
      </c>
      <c r="V92" s="46">
        <v>1.2</v>
      </c>
      <c r="W92" s="46">
        <v>0</v>
      </c>
      <c r="X92" s="46">
        <v>0</v>
      </c>
      <c r="Y92" s="46">
        <v>0</v>
      </c>
      <c r="Z92" s="46">
        <v>121.4</v>
      </c>
      <c r="AA92" s="46">
        <v>4.9</v>
      </c>
      <c r="AB92" s="46">
        <v>4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194" t="s">
        <v>103</v>
      </c>
      <c r="AI92" s="91" t="s">
        <v>357</v>
      </c>
      <c r="AJ92" s="46">
        <v>1009.8</v>
      </c>
      <c r="AK92" s="46" t="s">
        <v>103</v>
      </c>
      <c r="AL92" s="46" t="s">
        <v>103</v>
      </c>
      <c r="AM92" s="46" t="s">
        <v>103</v>
      </c>
      <c r="AN92" s="46">
        <v>1054</v>
      </c>
      <c r="AO92" s="46">
        <v>1088</v>
      </c>
      <c r="AP92" s="46">
        <v>0</v>
      </c>
      <c r="AQ92" s="46" t="s">
        <v>186</v>
      </c>
      <c r="AR92" s="46">
        <v>1</v>
      </c>
      <c r="AS92" s="46" t="s">
        <v>103</v>
      </c>
      <c r="AT92" s="46" t="s">
        <v>103</v>
      </c>
      <c r="AU92" s="46" t="s">
        <v>103</v>
      </c>
      <c r="AV92" s="46" t="s">
        <v>103</v>
      </c>
      <c r="AW92" s="46" t="s">
        <v>103</v>
      </c>
      <c r="AX92" s="46" t="s">
        <v>103</v>
      </c>
      <c r="AY92" s="46" t="s">
        <v>103</v>
      </c>
      <c r="AZ92" s="46" t="s">
        <v>103</v>
      </c>
      <c r="BA92" s="46" t="s">
        <v>103</v>
      </c>
      <c r="BB92" s="46" t="s">
        <v>103</v>
      </c>
      <c r="BC92" s="46" t="s">
        <v>598</v>
      </c>
      <c r="BD92" s="46">
        <v>2008</v>
      </c>
      <c r="BE92" s="46" t="s">
        <v>602</v>
      </c>
      <c r="BF92" s="46" t="s">
        <v>103</v>
      </c>
      <c r="BG92" s="46" t="s">
        <v>103</v>
      </c>
      <c r="BH92" s="46" t="s">
        <v>103</v>
      </c>
      <c r="BI92" s="46" t="s">
        <v>103</v>
      </c>
      <c r="BJ92" s="46" t="s">
        <v>103</v>
      </c>
      <c r="BK92" s="46">
        <v>0</v>
      </c>
      <c r="BL92" s="46">
        <v>0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 t="s">
        <v>103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</v>
      </c>
      <c r="CA92" s="46" t="s">
        <v>103</v>
      </c>
      <c r="CB92" s="46">
        <v>0</v>
      </c>
      <c r="CC92" s="46" t="s">
        <v>103</v>
      </c>
      <c r="CD92" s="46">
        <v>0</v>
      </c>
      <c r="CE92" s="140" t="s">
        <v>103</v>
      </c>
    </row>
    <row r="93" spans="1:83" ht="24">
      <c r="A93" s="175">
        <v>2</v>
      </c>
      <c r="B93" s="110" t="s">
        <v>103</v>
      </c>
      <c r="C93" s="63">
        <v>0</v>
      </c>
      <c r="D93" s="91" t="s">
        <v>603</v>
      </c>
      <c r="E93" s="91" t="s">
        <v>305</v>
      </c>
      <c r="F93" s="91" t="s">
        <v>97</v>
      </c>
      <c r="G93" s="91" t="s">
        <v>98</v>
      </c>
      <c r="H93" s="91" t="s">
        <v>99</v>
      </c>
      <c r="I93" s="91" t="s">
        <v>603</v>
      </c>
      <c r="J93" s="91" t="s">
        <v>603</v>
      </c>
      <c r="K93" s="63">
        <v>0</v>
      </c>
      <c r="L93" s="63" t="s">
        <v>604</v>
      </c>
      <c r="M93" s="111">
        <v>2010</v>
      </c>
      <c r="N93" s="111">
        <v>2933</v>
      </c>
      <c r="O93" s="111">
        <v>1500</v>
      </c>
      <c r="P93" s="63">
        <v>0</v>
      </c>
      <c r="Q93" s="63">
        <v>24.7</v>
      </c>
      <c r="R93" s="63">
        <v>11.2</v>
      </c>
      <c r="S93" s="63">
        <v>0</v>
      </c>
      <c r="T93" s="63">
        <v>0</v>
      </c>
      <c r="U93" s="63">
        <v>24.7</v>
      </c>
      <c r="V93" s="63">
        <v>11.2</v>
      </c>
      <c r="W93" s="63">
        <v>0</v>
      </c>
      <c r="X93" s="63">
        <v>0</v>
      </c>
      <c r="Y93" s="63">
        <v>0</v>
      </c>
      <c r="Z93" s="63">
        <v>35.5</v>
      </c>
      <c r="AA93" s="63">
        <v>33.6</v>
      </c>
      <c r="AB93" s="63">
        <v>100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194" t="s">
        <v>103</v>
      </c>
      <c r="AI93" s="91" t="s">
        <v>603</v>
      </c>
      <c r="AJ93" s="63">
        <v>250</v>
      </c>
      <c r="AK93" s="63">
        <v>350</v>
      </c>
      <c r="AL93" s="63">
        <v>455</v>
      </c>
      <c r="AM93" s="63" t="s">
        <v>103</v>
      </c>
      <c r="AN93" s="63">
        <v>455</v>
      </c>
      <c r="AO93" s="63">
        <v>310</v>
      </c>
      <c r="AP93" s="63">
        <v>35.5</v>
      </c>
      <c r="AQ93" s="63" t="s">
        <v>186</v>
      </c>
      <c r="AR93" s="63">
        <v>1</v>
      </c>
      <c r="AS93" s="63">
        <v>637</v>
      </c>
      <c r="AT93" s="111">
        <v>1383</v>
      </c>
      <c r="AU93" s="63">
        <v>476</v>
      </c>
      <c r="AV93" s="63">
        <v>128.8</v>
      </c>
      <c r="AW93" s="63">
        <v>43.4</v>
      </c>
      <c r="AX93" s="63">
        <v>6</v>
      </c>
      <c r="AY93" s="63">
        <v>57</v>
      </c>
      <c r="AZ93" s="63">
        <v>8</v>
      </c>
      <c r="BA93" s="63">
        <v>7.2</v>
      </c>
      <c r="BB93" s="63">
        <v>1.7</v>
      </c>
      <c r="BC93" s="63" t="s">
        <v>105</v>
      </c>
      <c r="BD93" s="63" t="s">
        <v>161</v>
      </c>
      <c r="BE93" s="63" t="s">
        <v>103</v>
      </c>
      <c r="BF93" s="63" t="s">
        <v>103</v>
      </c>
      <c r="BG93" s="63" t="s">
        <v>103</v>
      </c>
      <c r="BH93" s="63" t="s">
        <v>103</v>
      </c>
      <c r="BI93" s="63" t="s">
        <v>103</v>
      </c>
      <c r="BJ93" s="63" t="s">
        <v>605</v>
      </c>
      <c r="BK93" s="63">
        <v>28.8</v>
      </c>
      <c r="BL93" s="63">
        <v>23.5</v>
      </c>
      <c r="BM93" s="63">
        <v>0</v>
      </c>
      <c r="BN93" s="63">
        <v>0</v>
      </c>
      <c r="BO93" s="63">
        <v>0</v>
      </c>
      <c r="BP93" s="63">
        <v>5.3</v>
      </c>
      <c r="BQ93" s="63">
        <v>0</v>
      </c>
      <c r="BR93" s="63" t="s">
        <v>103</v>
      </c>
      <c r="BS93" s="63">
        <v>0</v>
      </c>
      <c r="BT93" s="195">
        <v>1214.5</v>
      </c>
      <c r="BU93" s="63">
        <v>0</v>
      </c>
      <c r="BV93" s="63">
        <v>0</v>
      </c>
      <c r="BW93" s="63">
        <v>0</v>
      </c>
      <c r="BX93" s="63">
        <v>233.5</v>
      </c>
      <c r="BY93" s="63">
        <v>115.1</v>
      </c>
      <c r="BZ93" s="63">
        <v>0</v>
      </c>
      <c r="CA93" s="63" t="s">
        <v>103</v>
      </c>
      <c r="CB93" s="63">
        <v>865.9</v>
      </c>
      <c r="CC93" s="63" t="s">
        <v>283</v>
      </c>
      <c r="CD93" s="63">
        <v>0</v>
      </c>
      <c r="CE93" s="94" t="s">
        <v>103</v>
      </c>
    </row>
    <row r="94" spans="1:83" s="32" customFormat="1" ht="12.75">
      <c r="A94" s="196">
        <v>3</v>
      </c>
      <c r="B94" s="98" t="s">
        <v>103</v>
      </c>
      <c r="C94" s="30">
        <v>0</v>
      </c>
      <c r="D94" s="62" t="s">
        <v>606</v>
      </c>
      <c r="E94" s="62" t="s">
        <v>96</v>
      </c>
      <c r="F94" s="62" t="s">
        <v>97</v>
      </c>
      <c r="G94" s="62" t="s">
        <v>98</v>
      </c>
      <c r="H94" s="62" t="s">
        <v>99</v>
      </c>
      <c r="I94" s="62" t="s">
        <v>606</v>
      </c>
      <c r="J94" s="62" t="s">
        <v>606</v>
      </c>
      <c r="K94" s="25">
        <v>0</v>
      </c>
      <c r="L94" s="30" t="s">
        <v>607</v>
      </c>
      <c r="M94" s="25">
        <v>6000</v>
      </c>
      <c r="N94" s="25">
        <v>3400</v>
      </c>
      <c r="O94" s="25">
        <v>2590</v>
      </c>
      <c r="P94" s="30">
        <v>810</v>
      </c>
      <c r="Q94" s="30">
        <v>0</v>
      </c>
      <c r="R94" s="30">
        <v>0</v>
      </c>
      <c r="S94" s="30">
        <v>21.5</v>
      </c>
      <c r="T94" s="30">
        <v>14.5</v>
      </c>
      <c r="U94" s="30">
        <v>21.5</v>
      </c>
      <c r="V94" s="30">
        <v>14.5</v>
      </c>
      <c r="W94" s="30">
        <v>0</v>
      </c>
      <c r="X94" s="30">
        <v>0</v>
      </c>
      <c r="Y94" s="30">
        <v>0</v>
      </c>
      <c r="Z94" s="30">
        <v>65</v>
      </c>
      <c r="AA94" s="30">
        <v>65</v>
      </c>
      <c r="AB94" s="30">
        <v>100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197" t="s">
        <v>103</v>
      </c>
      <c r="AI94" s="62" t="s">
        <v>606</v>
      </c>
      <c r="AJ94" s="30">
        <v>160</v>
      </c>
      <c r="AK94" s="30">
        <v>160</v>
      </c>
      <c r="AL94" s="30">
        <v>200</v>
      </c>
      <c r="AM94" s="30" t="s">
        <v>103</v>
      </c>
      <c r="AN94" s="30">
        <v>1200</v>
      </c>
      <c r="AO94" s="30">
        <v>250</v>
      </c>
      <c r="AP94" s="30">
        <v>27</v>
      </c>
      <c r="AQ94" s="30" t="s">
        <v>608</v>
      </c>
      <c r="AR94" s="30">
        <v>0</v>
      </c>
      <c r="AS94" s="30">
        <v>346</v>
      </c>
      <c r="AT94" s="30">
        <v>577</v>
      </c>
      <c r="AU94" s="30">
        <v>200</v>
      </c>
      <c r="AV94" s="30">
        <v>108</v>
      </c>
      <c r="AW94" s="198" t="s">
        <v>609</v>
      </c>
      <c r="AX94" s="30">
        <v>5</v>
      </c>
      <c r="AY94" s="30">
        <v>18</v>
      </c>
      <c r="AZ94" s="30">
        <v>10</v>
      </c>
      <c r="BA94" s="30">
        <v>34</v>
      </c>
      <c r="BB94" s="198" t="s">
        <v>610</v>
      </c>
      <c r="BC94" s="30" t="s">
        <v>598</v>
      </c>
      <c r="BD94" s="30">
        <v>2008</v>
      </c>
      <c r="BE94" s="30">
        <v>0</v>
      </c>
      <c r="BF94" s="30" t="s">
        <v>611</v>
      </c>
      <c r="BG94" s="30" t="s">
        <v>103</v>
      </c>
      <c r="BH94" s="30">
        <v>2008</v>
      </c>
      <c r="BI94" s="30">
        <v>2008</v>
      </c>
      <c r="BJ94" s="30" t="s">
        <v>612</v>
      </c>
      <c r="BK94" s="30">
        <v>8</v>
      </c>
      <c r="BL94" s="30">
        <v>8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 t="s">
        <v>103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</v>
      </c>
      <c r="CA94" s="30" t="s">
        <v>103</v>
      </c>
      <c r="CB94" s="30">
        <v>0</v>
      </c>
      <c r="CC94" s="30" t="s">
        <v>103</v>
      </c>
      <c r="CD94" s="30">
        <v>0</v>
      </c>
      <c r="CE94" s="127" t="s">
        <v>103</v>
      </c>
    </row>
    <row r="95" spans="1:83" s="205" customFormat="1" ht="24">
      <c r="A95" s="199">
        <v>4</v>
      </c>
      <c r="B95" s="200" t="s">
        <v>103</v>
      </c>
      <c r="C95" s="201">
        <v>0</v>
      </c>
      <c r="D95" s="202" t="s">
        <v>613</v>
      </c>
      <c r="E95" s="202" t="s">
        <v>167</v>
      </c>
      <c r="F95" s="202" t="s">
        <v>97</v>
      </c>
      <c r="G95" s="202" t="s">
        <v>98</v>
      </c>
      <c r="H95" s="202" t="s">
        <v>112</v>
      </c>
      <c r="I95" s="202" t="s">
        <v>613</v>
      </c>
      <c r="J95" s="202" t="s">
        <v>614</v>
      </c>
      <c r="K95" s="201">
        <v>0</v>
      </c>
      <c r="L95" s="201" t="s">
        <v>615</v>
      </c>
      <c r="M95" s="201">
        <v>8000</v>
      </c>
      <c r="N95" s="201">
        <v>10500</v>
      </c>
      <c r="O95" s="201">
        <v>0</v>
      </c>
      <c r="P95" s="201">
        <v>10500</v>
      </c>
      <c r="Q95" s="201">
        <v>0</v>
      </c>
      <c r="R95" s="201">
        <v>0</v>
      </c>
      <c r="S95" s="201">
        <v>0</v>
      </c>
      <c r="T95" s="201">
        <v>0</v>
      </c>
      <c r="U95" s="201"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v>0</v>
      </c>
      <c r="AA95" s="201">
        <v>0</v>
      </c>
      <c r="AB95" s="201">
        <v>0</v>
      </c>
      <c r="AC95" s="201">
        <v>0</v>
      </c>
      <c r="AD95" s="201">
        <v>0</v>
      </c>
      <c r="AE95" s="201">
        <v>0</v>
      </c>
      <c r="AF95" s="201">
        <v>0</v>
      </c>
      <c r="AG95" s="201">
        <v>0</v>
      </c>
      <c r="AH95" s="203">
        <v>0</v>
      </c>
      <c r="AI95" s="202" t="s">
        <v>613</v>
      </c>
      <c r="AJ95" s="201">
        <v>2100</v>
      </c>
      <c r="AK95" s="201" t="s">
        <v>103</v>
      </c>
      <c r="AL95" s="201" t="s">
        <v>103</v>
      </c>
      <c r="AM95" s="201" t="s">
        <v>103</v>
      </c>
      <c r="AN95" s="201">
        <v>0</v>
      </c>
      <c r="AO95" s="201">
        <v>0</v>
      </c>
      <c r="AP95" s="201">
        <v>0</v>
      </c>
      <c r="AQ95" s="201" t="s">
        <v>103</v>
      </c>
      <c r="AR95" s="201" t="s">
        <v>103</v>
      </c>
      <c r="AS95" s="201" t="s">
        <v>103</v>
      </c>
      <c r="AT95" s="201" t="s">
        <v>103</v>
      </c>
      <c r="AU95" s="201" t="s">
        <v>103</v>
      </c>
      <c r="AV95" s="201" t="s">
        <v>103</v>
      </c>
      <c r="AW95" s="201" t="s">
        <v>103</v>
      </c>
      <c r="AX95" s="201" t="s">
        <v>103</v>
      </c>
      <c r="AY95" s="201" t="s">
        <v>103</v>
      </c>
      <c r="AZ95" s="201" t="s">
        <v>103</v>
      </c>
      <c r="BA95" s="201" t="s">
        <v>103</v>
      </c>
      <c r="BB95" s="201" t="s">
        <v>103</v>
      </c>
      <c r="BC95" s="201" t="s">
        <v>598</v>
      </c>
      <c r="BD95" s="201">
        <v>2007</v>
      </c>
      <c r="BE95" s="201">
        <v>0</v>
      </c>
      <c r="BF95" s="201" t="s">
        <v>616</v>
      </c>
      <c r="BG95" s="201" t="s">
        <v>103</v>
      </c>
      <c r="BH95" s="201" t="s">
        <v>103</v>
      </c>
      <c r="BI95" s="201" t="s">
        <v>103</v>
      </c>
      <c r="BJ95" s="201" t="s">
        <v>103</v>
      </c>
      <c r="BK95" s="201">
        <v>0</v>
      </c>
      <c r="BL95" s="201">
        <v>0</v>
      </c>
      <c r="BM95" s="201">
        <v>0</v>
      </c>
      <c r="BN95" s="201">
        <v>0</v>
      </c>
      <c r="BO95" s="201">
        <v>0</v>
      </c>
      <c r="BP95" s="201">
        <v>0</v>
      </c>
      <c r="BQ95" s="201">
        <v>0</v>
      </c>
      <c r="BR95" s="201" t="s">
        <v>103</v>
      </c>
      <c r="BS95" s="201">
        <v>0</v>
      </c>
      <c r="BT95" s="201">
        <v>0</v>
      </c>
      <c r="BU95" s="201">
        <v>0</v>
      </c>
      <c r="BV95" s="201">
        <v>0</v>
      </c>
      <c r="BW95" s="201">
        <v>0</v>
      </c>
      <c r="BX95" s="201">
        <v>0</v>
      </c>
      <c r="BY95" s="201">
        <v>0</v>
      </c>
      <c r="BZ95" s="201">
        <v>0</v>
      </c>
      <c r="CA95" s="201" t="s">
        <v>103</v>
      </c>
      <c r="CB95" s="201">
        <v>0</v>
      </c>
      <c r="CC95" s="201" t="s">
        <v>103</v>
      </c>
      <c r="CD95" s="201">
        <v>0</v>
      </c>
      <c r="CE95" s="204" t="s">
        <v>103</v>
      </c>
    </row>
    <row r="96" spans="1:83" s="208" customFormat="1" ht="13.5" thickBot="1">
      <c r="A96" s="206">
        <v>4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07">
        <f aca="true" t="shared" si="13" ref="M96:AP96">M92+M93+M94+M95</f>
        <v>18510</v>
      </c>
      <c r="N96" s="207">
        <f t="shared" si="13"/>
        <v>25046</v>
      </c>
      <c r="O96" s="207">
        <f t="shared" si="13"/>
        <v>4280</v>
      </c>
      <c r="P96" s="207">
        <f t="shared" si="13"/>
        <v>17478</v>
      </c>
      <c r="Q96" s="207">
        <f t="shared" si="13"/>
        <v>25.9</v>
      </c>
      <c r="R96" s="207">
        <f t="shared" si="13"/>
        <v>12.399999999999999</v>
      </c>
      <c r="S96" s="207">
        <f t="shared" si="13"/>
        <v>21.5</v>
      </c>
      <c r="T96" s="207">
        <f t="shared" si="13"/>
        <v>14.5</v>
      </c>
      <c r="U96" s="207">
        <f t="shared" si="13"/>
        <v>47.4</v>
      </c>
      <c r="V96" s="207">
        <f t="shared" si="13"/>
        <v>26.9</v>
      </c>
      <c r="W96" s="207">
        <f t="shared" si="13"/>
        <v>0</v>
      </c>
      <c r="X96" s="207">
        <f t="shared" si="13"/>
        <v>0</v>
      </c>
      <c r="Y96" s="207">
        <f t="shared" si="13"/>
        <v>0</v>
      </c>
      <c r="Z96" s="207">
        <f t="shared" si="13"/>
        <v>221.9</v>
      </c>
      <c r="AA96" s="207">
        <f t="shared" si="13"/>
        <v>103.5</v>
      </c>
      <c r="AB96" s="207"/>
      <c r="AC96" s="207">
        <f t="shared" si="13"/>
        <v>0</v>
      </c>
      <c r="AD96" s="207"/>
      <c r="AE96" s="207"/>
      <c r="AF96" s="207"/>
      <c r="AG96" s="207"/>
      <c r="AH96" s="207"/>
      <c r="AI96" s="207"/>
      <c r="AJ96" s="207">
        <f t="shared" si="13"/>
        <v>3519.8</v>
      </c>
      <c r="AK96" s="207" t="e">
        <f t="shared" si="13"/>
        <v>#VALUE!</v>
      </c>
      <c r="AL96" s="207" t="e">
        <f t="shared" si="13"/>
        <v>#VALUE!</v>
      </c>
      <c r="AM96" s="207"/>
      <c r="AN96" s="207">
        <f t="shared" si="13"/>
        <v>2709</v>
      </c>
      <c r="AO96" s="207">
        <f t="shared" si="13"/>
        <v>1648</v>
      </c>
      <c r="AP96" s="207">
        <f t="shared" si="13"/>
        <v>62.5</v>
      </c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>
        <f aca="true" t="shared" si="14" ref="BK96:BQ96">BK92+BK93+BK94+BK95</f>
        <v>36.8</v>
      </c>
      <c r="BL96" s="207">
        <f t="shared" si="14"/>
        <v>31.5</v>
      </c>
      <c r="BM96" s="207">
        <f t="shared" si="14"/>
        <v>0</v>
      </c>
      <c r="BN96" s="207">
        <f t="shared" si="14"/>
        <v>0</v>
      </c>
      <c r="BO96" s="207">
        <f t="shared" si="14"/>
        <v>0</v>
      </c>
      <c r="BP96" s="207">
        <f t="shared" si="14"/>
        <v>5.3</v>
      </c>
      <c r="BQ96" s="207">
        <f t="shared" si="14"/>
        <v>0</v>
      </c>
      <c r="BR96" s="207"/>
      <c r="BS96" s="207">
        <f aca="true" t="shared" si="15" ref="BS96:BZ96">BS92+BS93+BS94+BS95</f>
        <v>0</v>
      </c>
      <c r="BT96" s="207">
        <f t="shared" si="15"/>
        <v>1214.5</v>
      </c>
      <c r="BU96" s="207">
        <f t="shared" si="15"/>
        <v>0</v>
      </c>
      <c r="BV96" s="207">
        <f t="shared" si="15"/>
        <v>0</v>
      </c>
      <c r="BW96" s="207">
        <f t="shared" si="15"/>
        <v>0</v>
      </c>
      <c r="BX96" s="207">
        <f t="shared" si="15"/>
        <v>233.5</v>
      </c>
      <c r="BY96" s="207">
        <f t="shared" si="15"/>
        <v>115.1</v>
      </c>
      <c r="BZ96" s="207">
        <f t="shared" si="15"/>
        <v>0</v>
      </c>
      <c r="CA96" s="207"/>
      <c r="CB96" s="207">
        <f>CB92+CB93+CB94+CB95</f>
        <v>865.9</v>
      </c>
      <c r="CC96" s="207"/>
      <c r="CD96" s="207">
        <f>CD92+CD93+CD94+CD95</f>
        <v>0</v>
      </c>
      <c r="CE96" s="207"/>
    </row>
  </sheetData>
  <sheetProtection/>
  <mergeCells count="186">
    <mergeCell ref="A1:CE1"/>
    <mergeCell ref="A2:P2"/>
    <mergeCell ref="Q2:AG2"/>
    <mergeCell ref="AH2:BG2"/>
    <mergeCell ref="BH2:BS2"/>
    <mergeCell ref="BT2:CE2"/>
    <mergeCell ref="E3:E6"/>
    <mergeCell ref="F3:F6"/>
    <mergeCell ref="G3:G6"/>
    <mergeCell ref="H3:H6"/>
    <mergeCell ref="A3:A6"/>
    <mergeCell ref="B3:B6"/>
    <mergeCell ref="C3:C6"/>
    <mergeCell ref="D3:D6"/>
    <mergeCell ref="M3:M6"/>
    <mergeCell ref="N3:N6"/>
    <mergeCell ref="O3:O6"/>
    <mergeCell ref="P3:P6"/>
    <mergeCell ref="I3:I6"/>
    <mergeCell ref="J3:J6"/>
    <mergeCell ref="K3:K6"/>
    <mergeCell ref="L3:L6"/>
    <mergeCell ref="Y3:Y6"/>
    <mergeCell ref="Z3:Z6"/>
    <mergeCell ref="AA3:AB5"/>
    <mergeCell ref="AC3:AC6"/>
    <mergeCell ref="Q3:R4"/>
    <mergeCell ref="S3:T4"/>
    <mergeCell ref="U3:V4"/>
    <mergeCell ref="W3:X4"/>
    <mergeCell ref="AD3:AE4"/>
    <mergeCell ref="AF3:AG4"/>
    <mergeCell ref="AH3:AH6"/>
    <mergeCell ref="AI3:AI6"/>
    <mergeCell ref="AD5:AD6"/>
    <mergeCell ref="AE5:AE6"/>
    <mergeCell ref="AF5:AF6"/>
    <mergeCell ref="AG5:AG6"/>
    <mergeCell ref="AJ3:AN4"/>
    <mergeCell ref="AO3:AO6"/>
    <mergeCell ref="AP3:AP6"/>
    <mergeCell ref="AQ3:AQ6"/>
    <mergeCell ref="AJ5:AJ6"/>
    <mergeCell ref="AK5:AK6"/>
    <mergeCell ref="AL5:AL6"/>
    <mergeCell ref="AM5:AM6"/>
    <mergeCell ref="AN5:AN6"/>
    <mergeCell ref="AR3:AR6"/>
    <mergeCell ref="AS3:AW4"/>
    <mergeCell ref="AX3:BB4"/>
    <mergeCell ref="BC3:BC6"/>
    <mergeCell ref="AS5:AS6"/>
    <mergeCell ref="AT5:AT6"/>
    <mergeCell ref="AU5:AU6"/>
    <mergeCell ref="AV5:AV6"/>
    <mergeCell ref="AW5:AW6"/>
    <mergeCell ref="AX5:AX6"/>
    <mergeCell ref="BJ3:BJ6"/>
    <mergeCell ref="BK3:BK6"/>
    <mergeCell ref="BL3:BS4"/>
    <mergeCell ref="BH5:BH6"/>
    <mergeCell ref="BI5:BI6"/>
    <mergeCell ref="BL5:BL6"/>
    <mergeCell ref="BM5:BM6"/>
    <mergeCell ref="BN5:BN6"/>
    <mergeCell ref="BO5:BO6"/>
    <mergeCell ref="BX3:CE4"/>
    <mergeCell ref="Q5:Q6"/>
    <mergeCell ref="R5:R6"/>
    <mergeCell ref="S5:S6"/>
    <mergeCell ref="T5:T6"/>
    <mergeCell ref="U5:U6"/>
    <mergeCell ref="V5:V6"/>
    <mergeCell ref="W5:W6"/>
    <mergeCell ref="X5:X6"/>
    <mergeCell ref="BH3:BI4"/>
    <mergeCell ref="BT5:BT6"/>
    <mergeCell ref="AY5:AY6"/>
    <mergeCell ref="AZ5:AZ6"/>
    <mergeCell ref="BA5:BA6"/>
    <mergeCell ref="BB5:BB6"/>
    <mergeCell ref="BD3:BD6"/>
    <mergeCell ref="BE3:BE6"/>
    <mergeCell ref="BF3:BF6"/>
    <mergeCell ref="BG3:BG6"/>
    <mergeCell ref="BT3:BW4"/>
    <mergeCell ref="CB5:CC5"/>
    <mergeCell ref="CD5:CE5"/>
    <mergeCell ref="A8:CE8"/>
    <mergeCell ref="BU5:BW5"/>
    <mergeCell ref="BX5:BX6"/>
    <mergeCell ref="BY5:BY6"/>
    <mergeCell ref="BZ5:CA5"/>
    <mergeCell ref="BP5:BP6"/>
    <mergeCell ref="BQ5:BQ6"/>
    <mergeCell ref="BR5:BS5"/>
    <mergeCell ref="A13:CE13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33:N35"/>
    <mergeCell ref="O33:O35"/>
    <mergeCell ref="P33:P35"/>
    <mergeCell ref="Q33:Q35"/>
    <mergeCell ref="J33:J35"/>
    <mergeCell ref="K33:K35"/>
    <mergeCell ref="L33:L35"/>
    <mergeCell ref="M33:M35"/>
    <mergeCell ref="V33:V35"/>
    <mergeCell ref="W33:W35"/>
    <mergeCell ref="X33:X35"/>
    <mergeCell ref="Y33:Y35"/>
    <mergeCell ref="R33:R35"/>
    <mergeCell ref="S33:S35"/>
    <mergeCell ref="T33:T35"/>
    <mergeCell ref="U33:U35"/>
    <mergeCell ref="AD33:AD35"/>
    <mergeCell ref="AE33:AE35"/>
    <mergeCell ref="AF33:AF35"/>
    <mergeCell ref="AG33:AG35"/>
    <mergeCell ref="Z33:Z35"/>
    <mergeCell ref="AA33:AA35"/>
    <mergeCell ref="AB33:AB35"/>
    <mergeCell ref="AC33:AC35"/>
    <mergeCell ref="AL33:AL35"/>
    <mergeCell ref="AM33:AM35"/>
    <mergeCell ref="AN33:AN35"/>
    <mergeCell ref="AO33:AO35"/>
    <mergeCell ref="AH33:AH35"/>
    <mergeCell ref="AI33:AI35"/>
    <mergeCell ref="AJ33:AJ35"/>
    <mergeCell ref="AK33:AK35"/>
    <mergeCell ref="AT33:AT35"/>
    <mergeCell ref="AU33:AU35"/>
    <mergeCell ref="AV33:AV35"/>
    <mergeCell ref="AW33:AW35"/>
    <mergeCell ref="AP33:AP35"/>
    <mergeCell ref="AQ33:AQ35"/>
    <mergeCell ref="AR33:AR35"/>
    <mergeCell ref="AS33:AS35"/>
    <mergeCell ref="BB33:BB35"/>
    <mergeCell ref="BC33:BC35"/>
    <mergeCell ref="BD33:BD35"/>
    <mergeCell ref="BE33:BE35"/>
    <mergeCell ref="AX33:AX35"/>
    <mergeCell ref="AY33:AY35"/>
    <mergeCell ref="AZ33:AZ35"/>
    <mergeCell ref="BA33:BA35"/>
    <mergeCell ref="BJ33:BJ35"/>
    <mergeCell ref="BK33:BK35"/>
    <mergeCell ref="BL33:BL35"/>
    <mergeCell ref="BM33:BM35"/>
    <mergeCell ref="BF33:BF35"/>
    <mergeCell ref="BG33:BG35"/>
    <mergeCell ref="BH33:BH35"/>
    <mergeCell ref="BI33:BI35"/>
    <mergeCell ref="BT33:BT35"/>
    <mergeCell ref="BU33:BU35"/>
    <mergeCell ref="BV33:BV35"/>
    <mergeCell ref="BW33:BW35"/>
    <mergeCell ref="BN33:BN35"/>
    <mergeCell ref="BO33:BO35"/>
    <mergeCell ref="BP33:BP35"/>
    <mergeCell ref="BQ33:BQ35"/>
    <mergeCell ref="CB33:CB35"/>
    <mergeCell ref="CC33:CC35"/>
    <mergeCell ref="CD33:CD35"/>
    <mergeCell ref="CE33:CE35"/>
    <mergeCell ref="BX33:BX35"/>
    <mergeCell ref="BY33:BY35"/>
    <mergeCell ref="BZ33:BZ35"/>
    <mergeCell ref="CA33:CA35"/>
    <mergeCell ref="A38:CE38"/>
    <mergeCell ref="A82:CE84"/>
    <mergeCell ref="A91:L91"/>
    <mergeCell ref="B96:L96"/>
    <mergeCell ref="B88:L88"/>
    <mergeCell ref="C85:L85"/>
    <mergeCell ref="B86:L86"/>
    <mergeCell ref="B87:L8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wieczorek</cp:lastModifiedBy>
  <cp:lastPrinted>1601-01-01T00:06:31Z</cp:lastPrinted>
  <dcterms:created xsi:type="dcterms:W3CDTF">2007-03-20T06:39:25Z</dcterms:created>
  <dcterms:modified xsi:type="dcterms:W3CDTF">2014-01-14T08:05:05Z</dcterms:modified>
  <cp:category/>
  <cp:version/>
  <cp:contentType/>
  <cp:contentStatus/>
  <cp:revision>119</cp:revision>
</cp:coreProperties>
</file>